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E5943238-128A-47F2-9705-150F5FA91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30" i="4"/>
  <c r="G27" i="4"/>
  <c r="G26" i="4"/>
  <c r="G25" i="4"/>
  <c r="G24" i="4"/>
  <c r="G23" i="4"/>
  <c r="G22" i="4"/>
  <c r="G21" i="4"/>
  <c r="G20" i="4"/>
  <c r="G19" i="4"/>
  <c r="G8" i="4"/>
  <c r="G9" i="4"/>
  <c r="G13" i="4"/>
  <c r="G7" i="4"/>
  <c r="G6" i="4"/>
  <c r="G5" i="4"/>
  <c r="G4" i="4"/>
  <c r="B29" i="4" l="1"/>
  <c r="B38" i="4" s="1"/>
  <c r="E29" i="4"/>
  <c r="E38" i="4" s="1"/>
  <c r="D29" i="4"/>
  <c r="D38" i="4" s="1"/>
  <c r="C29" i="4"/>
  <c r="C38" i="4" s="1"/>
  <c r="E15" i="4"/>
  <c r="B15" i="4"/>
  <c r="G33" i="4" l="1"/>
  <c r="G32" i="4"/>
  <c r="F29" i="4"/>
  <c r="C15" i="4"/>
  <c r="G12" i="4"/>
  <c r="D15" i="4"/>
  <c r="G11" i="4"/>
  <c r="G10" i="4"/>
  <c r="F15" i="4"/>
  <c r="G15" i="4" s="1"/>
  <c r="G16" i="4" s="1"/>
  <c r="F38" i="4" l="1"/>
  <c r="G38" i="4" s="1"/>
  <c r="G39" i="4" s="1"/>
  <c r="G29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<sst xmlns="http://schemas.openxmlformats.org/spreadsheetml/2006/main" count="50" uniqueCount="29">
  <si>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</si>
  <si>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</si>
  <si>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</si>
  <si>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</si>
  <si>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</si>
  <si>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</si>
  <si>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</si>
  <si>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</si>
  <si>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</si>
  <si>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</si>
  <si>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</si>
  <si>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</si>
  <si>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</si>
  <si>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</si>
  <si>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</si>
  <si>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</si>
  <si>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</si>
  <si>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</si>
  <si>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</si>
  <si>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</si>
  <si>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</si>
  <si>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</si>
  <si>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</si>
  <si>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</si>
  <si>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</si>
  <si>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</si>
  <si>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</si>
  <si>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</si>
  <si>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Moroleón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</si>
</sst>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/>
    </xf>
    <xf numFmtId="4" fontId="5" fillId="0" borderId="9" xfId="18" applyNumberFormat="1" applyFont="1" applyFill="1" applyBorder="1" applyAlignment="1" applyProtection="1">
      <alignment vertical="top"/>
      <protection locked="0"/>
    </xf>
    <xf numFmtId="4" fontId="5" fillId="0" borderId="9" xfId="19" applyNumberFormat="1" applyFont="1" applyFill="1" applyBorder="1" applyAlignment="1" applyProtection="1">
      <alignment vertical="top"/>
      <protection locked="0"/>
    </xf>
    <xf numFmtId="4" fontId="5" fillId="0" borderId="11" xfId="18" applyNumberFormat="1" applyFont="1" applyFill="1" applyBorder="1" applyAlignment="1" applyProtection="1">
      <alignment vertical="top"/>
      <protection locked="0"/>
    </xf>
    <xf numFmtId="4" fontId="5" fillId="0" borderId="11" xfId="19" applyNumberFormat="1" applyFont="1" applyFill="1" applyBorder="1" applyAlignment="1" applyProtection="1">
      <alignment vertical="top"/>
      <protection locked="0"/>
    </xf>
    <xf numFmtId="4" fontId="5" fillId="0" borderId="11" xfId="20" applyNumberFormat="1" applyFont="1" applyFill="1" applyBorder="1" applyAlignment="1" applyProtection="1">
      <alignment vertical="top"/>
      <protection locked="0"/>
    </xf>
    <xf numFmtId="4" fontId="5" fillId="0" borderId="10" xfId="19" applyNumberFormat="1" applyFont="1" applyBorder="1" applyAlignment="1" applyProtection="1">
      <alignment vertical="top"/>
      <protection locked="0"/>
    </xf>
    <xf numFmtId="4" fontId="9" fillId="0" borderId="4" xfId="19" applyNumberFormat="1" applyFont="1" applyFill="1" applyBorder="1" applyAlignment="1" applyProtection="1">
      <alignment vertical="top"/>
      <protection locked="0"/>
    </xf>
    <xf numFmtId="4" fontId="9" fillId="0" borderId="9" xfId="19" applyNumberFormat="1" applyFont="1" applyFill="1" applyBorder="1" applyAlignment="1" applyProtection="1">
      <alignment vertical="top"/>
      <protection locked="0"/>
    </xf>
    <xf numFmtId="4" fontId="9" fillId="0" borderId="10" xfId="19" applyNumberFormat="1" applyFont="1" applyBorder="1" applyAlignment="1" applyProtection="1">
      <alignment vertical="top"/>
      <protection locked="0"/>
    </xf>
    <xf numFmtId="4" fontId="10" fillId="0" borderId="9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Border="1" applyAlignment="1" applyProtection="1">
      <alignment vertical="top"/>
      <protection locked="0"/>
    </xf>
    <xf numFmtId="4" fontId="10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8" applyNumberFormat="1" applyFont="1" applyFill="1" applyBorder="1" applyAlignment="1" applyProtection="1">
      <alignment vertical="top"/>
      <protection locked="0"/>
    </xf>
    <xf numFmtId="4" fontId="9" fillId="0" borderId="11" xfId="20" applyNumberFormat="1" applyFont="1" applyFill="1" applyBorder="1" applyAlignment="1" applyProtection="1">
      <alignment vertical="top"/>
      <protection locked="0"/>
    </xf>
    <xf numFmtId="4" fontId="9" fillId="0" borderId="11" xfId="26" applyNumberFormat="1" applyFont="1" applyBorder="1" applyAlignment="1" applyProtection="1">
      <alignment vertical="top"/>
      <protection locked="0"/>
    </xf>
    <xf numFmtId="4" fontId="5" fillId="0" borderId="11" xfId="26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2" xr:uid="{A7E1C084-DBE5-4ACF-BF0E-4668DAA43148}"/>
    <cellStyle name="Millares 2 3" xfId="5" xr:uid="{00000000-0005-0000-0000-000004000000}"/>
    <cellStyle name="Millares 2 3 2" xfId="23" xr:uid="{D20F4967-673F-4CF9-884E-AFAC03B359B0}"/>
    <cellStyle name="Millares 2 4" xfId="21" xr:uid="{BBC748F9-83F1-4488-BCF2-60DEEBFDC8CD}"/>
    <cellStyle name="Millares 3" xfId="6" xr:uid="{00000000-0005-0000-0000-000005000000}"/>
    <cellStyle name="Millares 3 2" xfId="24" xr:uid="{86AC838C-D51C-413F-B0D0-A620C6984289}"/>
    <cellStyle name="Moneda 2" xfId="7" xr:uid="{00000000-0005-0000-0000-000006000000}"/>
    <cellStyle name="Moneda 2 2" xfId="25" xr:uid="{0EF4A6E1-1B36-4086-B471-4FC10CF46EC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90E50DF2-AC4E-4F59-9A49-C8E164B17011}"/>
    <cellStyle name="Normal 2 4" xfId="18" xr:uid="{82E929FC-E906-48D2-B4F2-D8795CFD6210}"/>
    <cellStyle name="Normal 2 5" xfId="26" xr:uid="{4BC4B1D3-D693-4D6E-963D-94EE4D8CF18B}"/>
    <cellStyle name="Normal 2 6" xfId="20" xr:uid="{5C9DB744-E864-4490-A848-DB7A98508B7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8" xr:uid="{45B3F068-7D1A-4658-A96F-E7F5FE774738}"/>
    <cellStyle name="Normal 6 3" xfId="27" xr:uid="{546F5D56-4814-47DA-BADF-6949955756FD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1"/>
      <c r="B2" s="51" t="s">
        <v>22</v>
      </c>
      <c r="C2" s="52"/>
      <c r="D2" s="52"/>
      <c r="E2" s="52"/>
      <c r="F2" s="53"/>
      <c r="G2" s="4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9">
        <f>+F4-B4</f>
        <v>0</v>
      </c>
    </row>
    <row r="5" spans="1:7" x14ac:dyDescent="0.2">
      <c r="A5" s="23" t="s">
        <v>6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1">
        <f t="shared" ref="G5:G13" si="0">+F5-B5</f>
        <v>0</v>
      </c>
    </row>
    <row r="6" spans="1:7" x14ac:dyDescent="0.2">
      <c r="A6" s="22" t="s">
        <v>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1">
        <f t="shared" si="0"/>
        <v>0</v>
      </c>
    </row>
    <row r="7" spans="1:7" x14ac:dyDescent="0.2">
      <c r="A7" s="22" t="s">
        <v>8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1">
        <f t="shared" si="0"/>
        <v>0</v>
      </c>
    </row>
    <row r="8" spans="1:7" x14ac:dyDescent="0.2">
      <c r="A8" s="24" t="s">
        <v>9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1">
        <f t="shared" si="0"/>
        <v>0</v>
      </c>
    </row>
    <row r="9" spans="1:7" x14ac:dyDescent="0.2">
      <c r="A9" s="23" t="s">
        <v>10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1">
        <f t="shared" si="0"/>
        <v>0</v>
      </c>
    </row>
    <row r="10" spans="1:7" x14ac:dyDescent="0.2">
      <c r="A10" s="22" t="s">
        <v>11</v>
      </c>
      <c r="B10" s="44">
        <v>65517690</v>
      </c>
      <c r="C10" s="44">
        <v>10971546</v>
      </c>
      <c r="D10" s="44">
        <v>76489236</v>
      </c>
      <c r="E10" s="44">
        <v>74807667.640000001</v>
      </c>
      <c r="F10" s="44">
        <v>74807667.640000001</v>
      </c>
      <c r="G10" s="31">
        <f t="shared" si="0"/>
        <v>9289977.6400000006</v>
      </c>
    </row>
    <row r="11" spans="1:7" ht="22.5" x14ac:dyDescent="0.2">
      <c r="A11" s="22" t="s">
        <v>18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31">
        <f t="shared" si="0"/>
        <v>0</v>
      </c>
    </row>
    <row r="12" spans="1:7" ht="22.5" x14ac:dyDescent="0.2">
      <c r="A12" s="22" t="s">
        <v>12</v>
      </c>
      <c r="B12" s="44">
        <v>6400000</v>
      </c>
      <c r="C12" s="44">
        <v>1607300</v>
      </c>
      <c r="D12" s="44">
        <v>8007300</v>
      </c>
      <c r="E12" s="44">
        <v>247907.34</v>
      </c>
      <c r="F12" s="44">
        <v>247907.34</v>
      </c>
      <c r="G12" s="31">
        <f t="shared" si="0"/>
        <v>-6152092.6600000001</v>
      </c>
    </row>
    <row r="13" spans="1:7" x14ac:dyDescent="0.2">
      <c r="A13" s="22" t="s">
        <v>13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f t="shared" si="0"/>
        <v>0</v>
      </c>
    </row>
    <row r="14" spans="1:7" x14ac:dyDescent="0.2">
      <c r="B14" s="33"/>
      <c r="C14" s="33"/>
      <c r="D14" s="33"/>
      <c r="E14" s="33"/>
      <c r="F14" s="33"/>
      <c r="G14" s="33"/>
    </row>
    <row r="15" spans="1:7" x14ac:dyDescent="0.2">
      <c r="A15" s="7" t="s">
        <v>14</v>
      </c>
      <c r="B15" s="34">
        <f>SUM(B4:B13)</f>
        <v>71917690</v>
      </c>
      <c r="C15" s="34">
        <f t="shared" ref="C15:F15" si="1">SUM(C4:C13)</f>
        <v>12578846</v>
      </c>
      <c r="D15" s="34">
        <f t="shared" si="1"/>
        <v>84496536</v>
      </c>
      <c r="E15" s="34">
        <f t="shared" si="1"/>
        <v>75055574.980000004</v>
      </c>
      <c r="F15" s="34">
        <f t="shared" si="1"/>
        <v>75055574.980000004</v>
      </c>
      <c r="G15" s="35">
        <f>+F15-B15</f>
        <v>3137884.9800000042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6">
        <f>IF(G15&gt;0,G15,0)</f>
        <v>3137884.9800000042</v>
      </c>
    </row>
    <row r="17" spans="1:7" ht="10.5" customHeight="1" x14ac:dyDescent="0.2">
      <c r="A17" s="20"/>
      <c r="B17" s="51" t="s">
        <v>22</v>
      </c>
      <c r="C17" s="52"/>
      <c r="D17" s="52"/>
      <c r="E17" s="52"/>
      <c r="F17" s="53"/>
      <c r="G17" s="49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18" t="s">
        <v>15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f>+F19-B19</f>
        <v>0</v>
      </c>
    </row>
    <row r="20" spans="1:7" x14ac:dyDescent="0.2">
      <c r="A20" s="24" t="s">
        <v>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f>+F20-B20</f>
        <v>0</v>
      </c>
    </row>
    <row r="21" spans="1:7" x14ac:dyDescent="0.2">
      <c r="A21" s="24" t="s">
        <v>6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f t="shared" ref="G21:G27" si="2">+F21-B21</f>
        <v>0</v>
      </c>
    </row>
    <row r="22" spans="1:7" x14ac:dyDescent="0.2">
      <c r="A22" s="24" t="s">
        <v>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f t="shared" si="2"/>
        <v>0</v>
      </c>
    </row>
    <row r="23" spans="1:7" x14ac:dyDescent="0.2">
      <c r="A23" s="24" t="s">
        <v>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f t="shared" si="2"/>
        <v>0</v>
      </c>
    </row>
    <row r="24" spans="1:7" x14ac:dyDescent="0.2">
      <c r="A24" s="24" t="s">
        <v>16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f t="shared" si="2"/>
        <v>0</v>
      </c>
    </row>
    <row r="25" spans="1:7" x14ac:dyDescent="0.2">
      <c r="A25" s="24" t="s">
        <v>17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f t="shared" si="2"/>
        <v>0</v>
      </c>
    </row>
    <row r="26" spans="1:7" ht="22.5" x14ac:dyDescent="0.2">
      <c r="A26" s="24" t="s">
        <v>18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f t="shared" si="2"/>
        <v>0</v>
      </c>
    </row>
    <row r="27" spans="1:7" ht="22.5" x14ac:dyDescent="0.2">
      <c r="A27" s="24" t="s">
        <v>12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f t="shared" si="2"/>
        <v>0</v>
      </c>
    </row>
    <row r="28" spans="1:7" x14ac:dyDescent="0.2">
      <c r="A28" s="24"/>
      <c r="B28" s="39"/>
      <c r="C28" s="39"/>
      <c r="D28" s="39"/>
      <c r="E28" s="39"/>
      <c r="F28" s="39"/>
      <c r="G28" s="39"/>
    </row>
    <row r="29" spans="1:7" ht="33.75" x14ac:dyDescent="0.2">
      <c r="A29" s="25" t="s">
        <v>21</v>
      </c>
      <c r="B29" s="40">
        <f>SUM(B30:B33)</f>
        <v>71917690</v>
      </c>
      <c r="C29" s="40">
        <f t="shared" ref="C29:F29" si="3">SUM(C30:C33)</f>
        <v>12578846</v>
      </c>
      <c r="D29" s="40">
        <f t="shared" si="3"/>
        <v>84496536</v>
      </c>
      <c r="E29" s="40">
        <f t="shared" si="3"/>
        <v>75055574.980000004</v>
      </c>
      <c r="F29" s="40">
        <f t="shared" si="3"/>
        <v>75055574.980000004</v>
      </c>
      <c r="G29" s="40">
        <f>+F29-B29</f>
        <v>3137884.9800000042</v>
      </c>
    </row>
    <row r="30" spans="1:7" x14ac:dyDescent="0.2">
      <c r="A30" s="24" t="s">
        <v>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38">
        <f>+F30-B30</f>
        <v>0</v>
      </c>
    </row>
    <row r="31" spans="1:7" x14ac:dyDescent="0.2">
      <c r="A31" s="24" t="s">
        <v>9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38">
        <f t="shared" ref="G31:G33" si="4">+F31-B31</f>
        <v>0</v>
      </c>
    </row>
    <row r="32" spans="1:7" ht="22.5" x14ac:dyDescent="0.2">
      <c r="A32" s="24" t="s">
        <v>19</v>
      </c>
      <c r="B32" s="43">
        <v>65517690</v>
      </c>
      <c r="C32" s="43">
        <v>10971546</v>
      </c>
      <c r="D32" s="43">
        <v>76489236</v>
      </c>
      <c r="E32" s="43">
        <v>74807667.640000001</v>
      </c>
      <c r="F32" s="43">
        <v>74807667.640000001</v>
      </c>
      <c r="G32" s="38">
        <f t="shared" si="4"/>
        <v>9289977.6400000006</v>
      </c>
    </row>
    <row r="33" spans="1:7" ht="22.5" x14ac:dyDescent="0.2">
      <c r="A33" s="24" t="s">
        <v>12</v>
      </c>
      <c r="B33" s="43">
        <v>6400000</v>
      </c>
      <c r="C33" s="43">
        <v>1607300</v>
      </c>
      <c r="D33" s="43">
        <v>8007300</v>
      </c>
      <c r="E33" s="43">
        <v>247907.34</v>
      </c>
      <c r="F33" s="43">
        <v>247907.34</v>
      </c>
      <c r="G33" s="38">
        <f t="shared" si="4"/>
        <v>-6152092.6600000001</v>
      </c>
    </row>
    <row r="34" spans="1:7" x14ac:dyDescent="0.2">
      <c r="A34" s="8"/>
      <c r="B34" s="39"/>
      <c r="C34" s="39"/>
      <c r="D34" s="39"/>
      <c r="E34" s="39"/>
      <c r="F34" s="39"/>
      <c r="G34" s="39"/>
    </row>
    <row r="35" spans="1:7" x14ac:dyDescent="0.2">
      <c r="A35" s="19" t="s">
        <v>13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">
      <c r="A36" s="24" t="s">
        <v>13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9" t="s">
        <v>14</v>
      </c>
      <c r="B38" s="34">
        <f>+B19+B29+B35</f>
        <v>71917690</v>
      </c>
      <c r="C38" s="34">
        <f t="shared" ref="C38:F38" si="5">+C19+C29+C35</f>
        <v>12578846</v>
      </c>
      <c r="D38" s="34">
        <f t="shared" si="5"/>
        <v>84496536</v>
      </c>
      <c r="E38" s="34">
        <f t="shared" si="5"/>
        <v>75055574.980000004</v>
      </c>
      <c r="F38" s="34">
        <f t="shared" si="5"/>
        <v>75055574.980000004</v>
      </c>
      <c r="G38" s="35">
        <f>+F38-B38</f>
        <v>3137884.9800000042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36">
        <f>IF(G38&gt;0,G38,0)</f>
        <v>3137884.9800000042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ht="24.75" customHeight="1" x14ac:dyDescent="0.2">
      <c r="A43" s="45" t="s">
        <v>25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www.w3.org/XML/1998/namespace"/>
    <ds:schemaRef ds:uri="http://schemas.microsoft.com/office/2006/documentManagement/types"/>
    <ds:schemaRef ds:uri="6aa8a68a-ab09-4ac8-a697-fdce915bc567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2026-01-28T18:00:27Z</cp:lastPrinted>
  <dcterms:created xsi:type="dcterms:W3CDTF">2012-12-11T20:48:19Z</dcterms:created>
  <dcterms:modified xsi:type="dcterms:W3CDTF">2026-01-28T18:00:28Z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