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rver\Documents\2025\OFS\2025\2502\"/>
    </mc:Choice>
  </mc:AlternateContent>
  <xr:revisionPtr revIDLastSave="0" documentId="13_ncr:1_{460193C0-81FD-4224-A074-8E4E8F03F58F}" xr6:coauthVersionLast="47" xr6:coauthVersionMax="47" xr10:uidLastSave="{00000000-0000-0000-0000-000000000000}"/>
  <bookViews>
    <workbookView xWindow="-120" yWindow="-120" windowWidth="29040" windowHeight="15720" tabRatio="898" activeTab="6" xr2:uid="{072641A8-F22B-4960-808B-50E51E5F091D}"/>
  </bookViews>
  <sheets>
    <sheet name="Notas de Disciplina Financiera" sheetId="2" r:id="rId1"/>
    <sheet name="NDF-01" sheetId="6" r:id="rId2"/>
    <sheet name="NDF-02" sheetId="1" r:id="rId3"/>
    <sheet name="NDF-03" sheetId="3" r:id="rId4"/>
    <sheet name="NDF-04" sheetId="7" r:id="rId5"/>
    <sheet name="NDF-05" sheetId="8" r:id="rId6"/>
    <sheet name="NDF-06" sheetId="9" r:id="rId7"/>
  </sheets>
  <definedNames>
    <definedName name="_xlnm.Print_Titles" localSheetId="2">'NDF-02'!$11:$12</definedName>
  </definedNames>
  <calcPr calcId="191029" iterateDelta="1E-4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3" l="1"/>
  <c r="F24" i="3"/>
  <c r="F25" i="3"/>
  <c r="F26" i="3"/>
  <c r="F27" i="3"/>
  <c r="F28" i="3"/>
  <c r="F29" i="3"/>
  <c r="F30" i="3"/>
  <c r="F22" i="3"/>
  <c r="F13" i="3"/>
  <c r="F14" i="3"/>
  <c r="F15" i="3"/>
  <c r="F16" i="3"/>
  <c r="F17" i="3"/>
  <c r="F18" i="3"/>
  <c r="F19" i="3"/>
  <c r="F20" i="3"/>
  <c r="F12" i="3"/>
  <c r="H15" i="1"/>
  <c r="I15" i="1"/>
  <c r="H16" i="1"/>
  <c r="I16" i="1"/>
  <c r="H17" i="1"/>
  <c r="I17" i="1"/>
  <c r="H18" i="1"/>
  <c r="I18" i="1"/>
  <c r="H19" i="1"/>
  <c r="I19" i="1"/>
  <c r="H20" i="1"/>
  <c r="I20" i="1"/>
  <c r="H21" i="1"/>
  <c r="I21" i="1"/>
  <c r="I14" i="1"/>
  <c r="H23" i="1"/>
  <c r="I23" i="1"/>
  <c r="H24" i="1"/>
  <c r="I24" i="1"/>
  <c r="H25" i="1"/>
  <c r="I25" i="1"/>
  <c r="H26" i="1"/>
  <c r="I26" i="1"/>
  <c r="H27" i="1"/>
  <c r="I27" i="1"/>
  <c r="H28" i="1"/>
  <c r="I28" i="1"/>
  <c r="H29" i="1"/>
  <c r="I29" i="1"/>
  <c r="H30" i="1"/>
  <c r="I30" i="1"/>
  <c r="H31" i="1"/>
  <c r="I31" i="1"/>
  <c r="I22" i="1"/>
  <c r="H33" i="1"/>
  <c r="I33" i="1"/>
  <c r="H34" i="1"/>
  <c r="I34" i="1"/>
  <c r="H35" i="1"/>
  <c r="I35" i="1"/>
  <c r="H36" i="1"/>
  <c r="I36" i="1"/>
  <c r="H37" i="1"/>
  <c r="I37" i="1"/>
  <c r="H38" i="1"/>
  <c r="I38" i="1"/>
  <c r="H39" i="1"/>
  <c r="I39" i="1"/>
  <c r="H40" i="1"/>
  <c r="I40" i="1"/>
  <c r="H41" i="1"/>
  <c r="I41" i="1"/>
  <c r="I32" i="1"/>
  <c r="H43" i="1"/>
  <c r="I43" i="1"/>
  <c r="H44" i="1"/>
  <c r="I44" i="1"/>
  <c r="H45" i="1"/>
  <c r="I45" i="1"/>
  <c r="H46" i="1"/>
  <c r="I46" i="1"/>
  <c r="H47" i="1"/>
  <c r="I47" i="1"/>
  <c r="H48" i="1"/>
  <c r="I48" i="1"/>
  <c r="H49" i="1"/>
  <c r="I49" i="1"/>
  <c r="H50" i="1"/>
  <c r="I50" i="1"/>
  <c r="H51" i="1"/>
  <c r="I51" i="1"/>
  <c r="I42" i="1"/>
  <c r="H53" i="1"/>
  <c r="I53" i="1"/>
  <c r="H54" i="1"/>
  <c r="I54" i="1"/>
  <c r="H55" i="1"/>
  <c r="I55" i="1"/>
  <c r="H56" i="1"/>
  <c r="I56" i="1"/>
  <c r="H57" i="1"/>
  <c r="I57" i="1"/>
  <c r="H58" i="1"/>
  <c r="I58" i="1"/>
  <c r="H59" i="1"/>
  <c r="I59" i="1"/>
  <c r="H60" i="1"/>
  <c r="I60" i="1"/>
  <c r="H61" i="1"/>
  <c r="I61" i="1"/>
  <c r="I52" i="1"/>
  <c r="H63" i="1"/>
  <c r="I63" i="1"/>
  <c r="H64" i="1"/>
  <c r="I64" i="1"/>
  <c r="H65" i="1"/>
  <c r="I65" i="1"/>
  <c r="I62" i="1"/>
  <c r="H77" i="1"/>
  <c r="I77" i="1"/>
  <c r="I74" i="1"/>
  <c r="I13" i="1"/>
  <c r="H97" i="1"/>
  <c r="I97" i="1"/>
  <c r="H98" i="1"/>
  <c r="I98" i="1"/>
  <c r="H99" i="1"/>
  <c r="I99" i="1"/>
  <c r="H100" i="1"/>
  <c r="I100" i="1"/>
  <c r="H101" i="1"/>
  <c r="I101" i="1"/>
  <c r="H102" i="1"/>
  <c r="I102" i="1"/>
  <c r="H103" i="1"/>
  <c r="I103" i="1"/>
  <c r="H104" i="1"/>
  <c r="I104" i="1"/>
  <c r="H105" i="1"/>
  <c r="I105" i="1"/>
  <c r="I96" i="1"/>
  <c r="H107" i="1"/>
  <c r="I107" i="1"/>
  <c r="H108" i="1"/>
  <c r="I108" i="1"/>
  <c r="H109" i="1"/>
  <c r="I109" i="1"/>
  <c r="H110" i="1"/>
  <c r="I110" i="1"/>
  <c r="H111" i="1"/>
  <c r="I111" i="1"/>
  <c r="H112" i="1"/>
  <c r="I112" i="1"/>
  <c r="H113" i="1"/>
  <c r="I113" i="1"/>
  <c r="H114" i="1"/>
  <c r="I114" i="1"/>
  <c r="H115" i="1"/>
  <c r="I115" i="1"/>
  <c r="I106" i="1"/>
  <c r="I126" i="1"/>
  <c r="H137" i="1"/>
  <c r="I137" i="1"/>
  <c r="H138" i="1"/>
  <c r="I138" i="1"/>
  <c r="H139" i="1"/>
  <c r="I139" i="1"/>
  <c r="I136" i="1"/>
  <c r="I87" i="1"/>
  <c r="I161" i="1"/>
  <c r="H14" i="1"/>
  <c r="H22" i="1"/>
  <c r="H32" i="1"/>
  <c r="H42" i="1"/>
  <c r="H52" i="1"/>
  <c r="H62" i="1"/>
  <c r="H74" i="1"/>
  <c r="H13" i="1"/>
  <c r="H96" i="1"/>
  <c r="H106" i="1"/>
  <c r="H126" i="1"/>
  <c r="H136" i="1"/>
  <c r="H87" i="1"/>
  <c r="H161" i="1"/>
  <c r="G14" i="1"/>
  <c r="G22" i="1"/>
  <c r="G32" i="1"/>
  <c r="G42" i="1"/>
  <c r="G52" i="1"/>
  <c r="G62" i="1"/>
  <c r="G74" i="1"/>
  <c r="G13" i="1"/>
  <c r="G96" i="1"/>
  <c r="G106" i="1"/>
  <c r="G126" i="1"/>
  <c r="G136" i="1"/>
  <c r="G87" i="1"/>
  <c r="G161" i="1"/>
  <c r="F14" i="1"/>
  <c r="F22" i="1"/>
  <c r="F32" i="1"/>
  <c r="F42" i="1"/>
  <c r="F52" i="1"/>
  <c r="F62" i="1"/>
  <c r="F74" i="1"/>
  <c r="F13" i="1"/>
  <c r="F96" i="1"/>
  <c r="F106" i="1"/>
  <c r="F126" i="1"/>
  <c r="F136" i="1"/>
  <c r="F87" i="1"/>
  <c r="F161" i="1"/>
  <c r="E14" i="1"/>
  <c r="E22" i="1"/>
  <c r="E32" i="1"/>
  <c r="E42" i="1"/>
  <c r="E52" i="1"/>
  <c r="E62" i="1"/>
  <c r="E74" i="1"/>
  <c r="E13" i="1"/>
  <c r="E96" i="1"/>
  <c r="E106" i="1"/>
  <c r="E126" i="1"/>
  <c r="E136" i="1"/>
  <c r="E87" i="1"/>
  <c r="E161" i="1"/>
  <c r="D14" i="1"/>
  <c r="D22" i="1"/>
  <c r="D32" i="1"/>
  <c r="D42" i="1"/>
  <c r="D52" i="1"/>
  <c r="D62" i="1"/>
  <c r="D74" i="1"/>
  <c r="D13" i="1"/>
  <c r="D96" i="1"/>
  <c r="D106" i="1"/>
  <c r="D126" i="1"/>
  <c r="D136" i="1"/>
  <c r="D87" i="1"/>
  <c r="D161" i="1"/>
  <c r="C14" i="1"/>
  <c r="C22" i="1"/>
  <c r="C32" i="1"/>
  <c r="C42" i="1"/>
  <c r="C52" i="1"/>
  <c r="C62" i="1"/>
  <c r="C74" i="1"/>
  <c r="C13" i="1"/>
  <c r="C96" i="1"/>
  <c r="C106" i="1"/>
  <c r="C126" i="1"/>
  <c r="C136" i="1"/>
  <c r="C87" i="1"/>
  <c r="C161" i="1"/>
  <c r="H95" i="1"/>
  <c r="I95" i="1"/>
  <c r="H94" i="1"/>
  <c r="I94" i="1"/>
  <c r="H93" i="1"/>
  <c r="I93" i="1"/>
  <c r="H92" i="1"/>
  <c r="I92" i="1"/>
  <c r="H91" i="1"/>
  <c r="I91" i="1"/>
  <c r="H90" i="1"/>
  <c r="I90" i="1"/>
  <c r="H89" i="1"/>
  <c r="I89" i="1"/>
  <c r="B3" i="1"/>
  <c r="B9" i="1"/>
  <c r="F3" i="9"/>
  <c r="F2" i="9"/>
  <c r="F1" i="9"/>
  <c r="F3" i="8"/>
  <c r="F2" i="8"/>
  <c r="F1" i="8"/>
  <c r="F3" i="7"/>
  <c r="F2" i="7"/>
  <c r="F1" i="7"/>
  <c r="F3" i="3"/>
  <c r="F2" i="3"/>
  <c r="F1" i="3"/>
  <c r="F3" i="1"/>
  <c r="F2" i="1"/>
  <c r="F1" i="1"/>
  <c r="F3" i="6"/>
  <c r="F2" i="6"/>
  <c r="F1" i="6"/>
  <c r="B3" i="9"/>
  <c r="B1" i="9"/>
  <c r="B3" i="8"/>
  <c r="B1" i="8"/>
  <c r="B3" i="7"/>
  <c r="B1" i="7"/>
  <c r="B3" i="3"/>
  <c r="B1" i="3"/>
  <c r="B6" i="3"/>
  <c r="B1" i="1"/>
  <c r="B6" i="1"/>
  <c r="B3" i="6"/>
  <c r="B1" i="6"/>
  <c r="E21" i="3"/>
  <c r="F21" i="3"/>
  <c r="D21" i="3"/>
  <c r="E11" i="3"/>
  <c r="F11" i="3"/>
  <c r="D11" i="3"/>
  <c r="F31" i="3"/>
  <c r="D31" i="3"/>
  <c r="E31" i="3"/>
</calcChain>
</file>

<file path=xl/sharedStrings.xml><?xml version="1.0" encoding="utf-8"?>
<sst xmlns="http://schemas.openxmlformats.org/spreadsheetml/2006/main" count="260" uniqueCount="148">
  <si>
    <t>Ejercicio:</t>
  </si>
  <si>
    <t>Notas de Disciplina Financiera</t>
  </si>
  <si>
    <t>Periodicidad:</t>
  </si>
  <si>
    <t>Trimestral</t>
  </si>
  <si>
    <t>Corte:</t>
  </si>
  <si>
    <t>(Cifras en Pesos)</t>
  </si>
  <si>
    <t>NOTAS</t>
  </si>
  <si>
    <t>DESCRIPCIÓN</t>
  </si>
  <si>
    <t>NOTAS DE DISCIPLINA FINANCIERA:</t>
  </si>
  <si>
    <t>NDF-01</t>
  </si>
  <si>
    <t>1. Balance Presupuestario de Recursos Disponibles Negativo</t>
  </si>
  <si>
    <t>NDF-02</t>
  </si>
  <si>
    <t>2. Aumento o creación de nuevo Gasto</t>
  </si>
  <si>
    <t>NDF-03</t>
  </si>
  <si>
    <t>3. Pasivo Circulante al Cierre del Ejercicio (ESF-12)</t>
  </si>
  <si>
    <t>NDF-04</t>
  </si>
  <si>
    <t>4. Deuda Pública y Obligaciones</t>
  </si>
  <si>
    <t>NDF-05</t>
  </si>
  <si>
    <t>5. Obligaciones a Corto Plazo</t>
  </si>
  <si>
    <t>NDF-06</t>
  </si>
  <si>
    <t>6. Evaluación de Cumplimiento</t>
  </si>
  <si>
    <t>Se informará:</t>
  </si>
  <si>
    <t>a) Acciones para recuperar el Balance Presupuestario de Recursos Disponibles Sostenible.</t>
  </si>
  <si>
    <t>2. Aumento o creación de nuevo Gasto:</t>
  </si>
  <si>
    <t>Art. 8 LDF</t>
  </si>
  <si>
    <t xml:space="preserve">Clasificación por Objeto del Gasto (Capítulo y Concepto) </t>
  </si>
  <si>
    <t>(PESOS)</t>
  </si>
  <si>
    <t>Modificaciones</t>
  </si>
  <si>
    <t>Concepto (c)</t>
  </si>
  <si>
    <t>Aprobado (d)</t>
  </si>
  <si>
    <t>Ampliaciones
 Líquidas</t>
  </si>
  <si>
    <t>Reducciones
Líquidas</t>
  </si>
  <si>
    <t>Ampliaciones
 Compensadas</t>
  </si>
  <si>
    <t>Reducciones
Compensadas</t>
  </si>
  <si>
    <t>Total</t>
  </si>
  <si>
    <t>Modificado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</si>
  <si>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</si>
  <si>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</si>
  <si>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</si>
  <si>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</si>
  <si>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</si>
  <si>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</si>
  <si>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</si>
  <si>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</si>
  <si>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</si>
  <si>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</si>
  <si>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</si>
  <si>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</si>
  <si>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</si>
  <si>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</si>
  <si>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</si>
  <si>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</si>
  <si>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</si>
  <si>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</si>
  <si>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</si>
  <si>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</si>
  <si>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</si>
  <si>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</si>
  <si>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</si>
  <si>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</si>
  <si>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</si>
  <si>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</si>
  <si>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</si>
  <si>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</si>
  <si>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</si>
  <si>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</si>
  <si>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</si>
  <si>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</si>
  <si>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</si>
  <si>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</si>
  <si>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</si>
  <si>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</si>
  <si>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</si>
  <si>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</si>
  <si>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</si>
  <si>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</si>
  <si>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</si>
  <si>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</si>
  <si>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</si>
  <si>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</si>
  <si>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</si>
  <si>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</si>
  <si>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</si>
  <si>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</si>
  <si>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</si>
  <si>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</si>
  <si>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</si>
  <si>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</si>
  <si>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</si>
  <si>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</si>
  <si>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</si>
  <si>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</si>
  <si>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</si>
  <si>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</si>
  <si>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</si>
  <si>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</si>
  <si>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</si>
  <si>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</si>
  <si>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</si>
  <si>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</si>
  <si>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</si>
  <si>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</si>
  <si>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</si>
  <si>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</si>
  <si>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</si>
  <si>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</si>
  <si>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</si>
  <si>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</si>
  <si>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</si>
  <si>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</si>
  <si>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</si>
  <si>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3. Pasivo Circulante al Cierre del Ejercicio (ESF-12):</t>
  </si>
  <si>
    <t>Informe de cuentas por pagar y que integran el pasivo circulante al cierre del ejercicio</t>
  </si>
  <si>
    <t>COG</t>
  </si>
  <si>
    <t>Concepto</t>
  </si>
  <si>
    <t>Devengado</t>
  </si>
  <si>
    <t>Pagado</t>
  </si>
  <si>
    <t>Cuentas por pagar</t>
  </si>
  <si>
    <t>(a)</t>
  </si>
  <si>
    <t>(b)</t>
  </si>
  <si>
    <t>(c) = (a-b)</t>
  </si>
  <si>
    <t>Gasto No Etiquetado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</si>
  <si>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</si>
  <si>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</si>
  <si>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</si>
  <si>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</si>
  <si>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</si>
  <si>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</si>
  <si>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</si>
  <si>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</si>
  <si>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</si>
  <si>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Gasto Etiquetado</t>
  </si>
  <si>
    <t>Se revelará:</t>
  </si>
  <si>
    <t>a) La información detallada de cada Financiamiento u Obligación contraída en los términos del Título Tercero Capítulo</t>
  </si>
  <si>
    <t>Uno de la Ley de Disciplina Financiera de las Entidades Federativas y Municipios, incluyendocomo mínimo,el importe,</t>
  </si>
  <si>
    <t>tasa, plazo, comisiones y demás accesorios pactados.</t>
  </si>
  <si>
    <t>a) La información detallada de las Obligaciones a corto plazo contraídas en los términos del Título Tercero Capítulo Uno</t>
  </si>
  <si>
    <t>de la Ley de Disciplina Financiera de las Entidades Federativas y Municipios, incluyendo por lo menos importe, tasas,</t>
  </si>
  <si>
    <t xml:space="preserve"> plazo, comisiones y cualquier costo relacionado, así mismo se deberá incluir la tasa efectiva.</t>
  </si>
  <si>
    <t>a) La información relativa al cumplimiento de los convenios de Deuda Garantizada.</t>
  </si>
  <si>
    <t>Sistema Municipal de Agua Potable y Alcantarillado de Moroleón</t>
  </si>
  <si>
    <t>Nada que manifestar, durante el período. "Ya que cuento con Balance Presupuestario Sostenible".</t>
  </si>
  <si>
    <t>Ejercicio 2025</t>
  </si>
  <si>
    <t>Ya que no cuento con devengados en el año que corresponda y que se hubieren registrado en cuentas por pagar y que integran el pasivo circulante al cierre del ejercicio.</t>
  </si>
  <si>
    <t>No cuento con Financiamiento u Obligaciones contraídas, en el RPU.</t>
  </si>
  <si>
    <t>No cuento con Obligaciones a Corto Plazo</t>
  </si>
  <si>
    <t>No cuento con convenios de Deuda Garantizada.</t>
  </si>
  <si>
    <t>Correspondiente del 01 de enero 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</si>
</sst>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9"/>
      <color theme="1"/>
      <name val="Calibri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u/>
      <sz val="9"/>
      <color theme="10"/>
      <name val="Calibri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Calibri"/>
      <family val="2"/>
    </font>
    <font>
      <b/>
      <sz val="8"/>
      <color rgb="FF0070C0"/>
      <name val="Arial"/>
      <family val="2"/>
    </font>
    <font>
      <b/>
      <sz val="8"/>
      <color rgb="FF000000"/>
      <name val="Arial"/>
      <family val="2"/>
    </font>
    <font>
      <b/>
      <u/>
      <sz val="8"/>
      <color theme="10"/>
      <name val="Arial"/>
      <family val="2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5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0" tint="-0.24997711111789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rgb="FF000000"/>
      </right>
      <top/>
      <bottom/>
      <diagonal/>
    </border>
  </borders>
  <cellStyleXfs count="6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12" fillId="0" borderId="0"/>
    <xf numFmtId="0" fontId="13" fillId="0" borderId="0"/>
    <xf numFmtId="0" fontId="4" fillId="0" borderId="0"/>
  </cellStyleXfs>
  <cellXfs count="92">
    <xf numFmtId="0" fontId="0" fillId="0" borderId="0" xfId="0"/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right" vertical="top"/>
      <protection locked="0"/>
    </xf>
    <xf numFmtId="4" fontId="2" fillId="0" borderId="2" xfId="0" applyNumberFormat="1" applyFont="1" applyBorder="1" applyAlignment="1" applyProtection="1">
      <alignment horizontal="right" vertical="top"/>
      <protection locked="0"/>
    </xf>
    <xf numFmtId="4" fontId="2" fillId="0" borderId="8" xfId="0" applyNumberFormat="1" applyFont="1" applyBorder="1" applyAlignment="1">
      <alignment horizontal="center" vertical="center"/>
    </xf>
    <xf numFmtId="4" fontId="1" fillId="0" borderId="8" xfId="0" applyNumberFormat="1" applyFont="1" applyBorder="1" applyAlignment="1">
      <alignment horizontal="right" vertical="center"/>
    </xf>
    <xf numFmtId="3" fontId="2" fillId="0" borderId="3" xfId="0" applyNumberFormat="1" applyFont="1" applyBorder="1"/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indent="3"/>
    </xf>
    <xf numFmtId="0" fontId="2" fillId="0" borderId="2" xfId="0" applyFont="1" applyBorder="1" applyAlignment="1">
      <alignment horizontal="left" indent="3"/>
    </xf>
    <xf numFmtId="0" fontId="2" fillId="0" borderId="3" xfId="0" applyFont="1" applyBorder="1" applyAlignment="1">
      <alignment vertical="center"/>
    </xf>
    <xf numFmtId="0" fontId="1" fillId="0" borderId="1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vertical="center" indent="1"/>
    </xf>
    <xf numFmtId="0" fontId="1" fillId="0" borderId="2" xfId="0" applyFont="1" applyBorder="1" applyAlignment="1">
      <alignment horizontal="left" indent="1"/>
    </xf>
    <xf numFmtId="0" fontId="2" fillId="0" borderId="2" xfId="0" applyFont="1" applyBorder="1" applyAlignment="1">
      <alignment horizontal="left" vertical="center" indent="4"/>
    </xf>
    <xf numFmtId="0" fontId="2" fillId="0" borderId="2" xfId="0" applyFont="1" applyBorder="1" applyAlignment="1">
      <alignment horizontal="left" vertical="center" indent="2"/>
    </xf>
    <xf numFmtId="0" fontId="2" fillId="0" borderId="2" xfId="0" applyFont="1" applyBorder="1" applyAlignment="1">
      <alignment horizontal="left" indent="4"/>
    </xf>
    <xf numFmtId="0" fontId="5" fillId="3" borderId="9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centerContinuous" vertical="center"/>
    </xf>
    <xf numFmtId="0" fontId="5" fillId="3" borderId="10" xfId="2" applyFont="1" applyFill="1" applyBorder="1" applyAlignment="1">
      <alignment horizontal="right" vertical="center"/>
    </xf>
    <xf numFmtId="0" fontId="5" fillId="3" borderId="11" xfId="2" applyFont="1" applyFill="1" applyBorder="1" applyAlignment="1">
      <alignment horizontal="left" vertical="center"/>
    </xf>
    <xf numFmtId="0" fontId="5" fillId="3" borderId="12" xfId="2" applyFont="1" applyFill="1" applyBorder="1" applyAlignment="1">
      <alignment horizontal="centerContinuous" vertical="center"/>
    </xf>
    <xf numFmtId="0" fontId="5" fillId="3" borderId="0" xfId="2" applyFont="1" applyFill="1" applyAlignment="1">
      <alignment horizontal="centerContinuous" vertical="center"/>
    </xf>
    <xf numFmtId="0" fontId="5" fillId="3" borderId="0" xfId="2" applyFont="1" applyFill="1" applyAlignment="1">
      <alignment horizontal="right" vertical="center"/>
    </xf>
    <xf numFmtId="0" fontId="5" fillId="3" borderId="8" xfId="2" applyFont="1" applyFill="1" applyBorder="1" applyAlignment="1">
      <alignment vertical="center"/>
    </xf>
    <xf numFmtId="0" fontId="5" fillId="3" borderId="8" xfId="2" applyFont="1" applyFill="1" applyBorder="1" applyAlignment="1">
      <alignment horizontal="left" vertical="center"/>
    </xf>
    <xf numFmtId="0" fontId="5" fillId="3" borderId="14" xfId="2" applyFont="1" applyFill="1" applyBorder="1" applyAlignment="1">
      <alignment horizontal="centerContinuous" vertical="center"/>
    </xf>
    <xf numFmtId="0" fontId="5" fillId="3" borderId="15" xfId="2" applyFont="1" applyFill="1" applyBorder="1" applyAlignment="1">
      <alignment horizontal="centerContinuous" vertical="center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/>
      <protection locked="0"/>
    </xf>
    <xf numFmtId="0" fontId="6" fillId="0" borderId="19" xfId="0" applyFont="1" applyBorder="1" applyProtection="1">
      <protection locked="0"/>
    </xf>
    <xf numFmtId="0" fontId="5" fillId="0" borderId="20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left" indent="1"/>
      <protection locked="0"/>
    </xf>
    <xf numFmtId="0" fontId="5" fillId="0" borderId="22" xfId="0" applyFont="1" applyBorder="1" applyAlignment="1" applyProtection="1">
      <alignment horizontal="center"/>
      <protection locked="0"/>
    </xf>
    <xf numFmtId="0" fontId="5" fillId="0" borderId="23" xfId="0" applyFont="1" applyBorder="1" applyAlignment="1" applyProtection="1">
      <alignment horizontal="left" indent="1"/>
      <protection locked="0"/>
    </xf>
    <xf numFmtId="0" fontId="8" fillId="0" borderId="21" xfId="0" applyFont="1" applyBorder="1" applyAlignment="1" applyProtection="1">
      <alignment horizontal="center"/>
      <protection locked="0"/>
    </xf>
    <xf numFmtId="10" fontId="9" fillId="3" borderId="0" xfId="2" applyNumberFormat="1" applyFont="1" applyFill="1" applyAlignment="1">
      <alignment horizontal="right" vertical="center"/>
    </xf>
    <xf numFmtId="0" fontId="5" fillId="3" borderId="0" xfId="2" applyFont="1" applyFill="1" applyAlignment="1">
      <alignment horizontal="left" vertical="center"/>
    </xf>
    <xf numFmtId="0" fontId="6" fillId="0" borderId="0" xfId="0" applyFont="1"/>
    <xf numFmtId="0" fontId="1" fillId="0" borderId="0" xfId="0" applyFont="1"/>
    <xf numFmtId="0" fontId="10" fillId="0" borderId="20" xfId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left" indent="2"/>
    </xf>
    <xf numFmtId="0" fontId="2" fillId="0" borderId="0" xfId="0" applyFont="1" applyAlignment="1">
      <alignment horizontal="left" indent="3"/>
    </xf>
    <xf numFmtId="0" fontId="2" fillId="0" borderId="0" xfId="0" applyFont="1" applyAlignment="1">
      <alignment horizontal="left" indent="4"/>
    </xf>
    <xf numFmtId="0" fontId="11" fillId="0" borderId="30" xfId="0" applyFont="1" applyBorder="1" applyAlignment="1">
      <alignment vertical="center"/>
    </xf>
    <xf numFmtId="0" fontId="9" fillId="0" borderId="31" xfId="0" applyFont="1" applyBorder="1" applyAlignment="1">
      <alignment horizontal="right" vertical="center" wrapText="1"/>
    </xf>
    <xf numFmtId="4" fontId="9" fillId="0" borderId="31" xfId="0" applyNumberFormat="1" applyFont="1" applyBorder="1" applyAlignment="1">
      <alignment horizontal="right" vertical="center" wrapText="1"/>
    </xf>
    <xf numFmtId="4" fontId="9" fillId="0" borderId="32" xfId="0" applyNumberFormat="1" applyFont="1" applyBorder="1" applyAlignment="1">
      <alignment horizontal="right" vertical="center" wrapText="1"/>
    </xf>
    <xf numFmtId="0" fontId="11" fillId="0" borderId="33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horizontal="right" vertical="center" wrapText="1"/>
    </xf>
    <xf numFmtId="4" fontId="9" fillId="0" borderId="34" xfId="0" applyNumberFormat="1" applyFont="1" applyBorder="1" applyAlignment="1">
      <alignment horizontal="right" vertical="center" wrapText="1"/>
    </xf>
    <xf numFmtId="0" fontId="11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 indent="1"/>
    </xf>
    <xf numFmtId="4" fontId="2" fillId="0" borderId="2" xfId="0" applyNumberFormat="1" applyFont="1" applyBorder="1" applyAlignment="1">
      <alignment vertical="center" wrapText="1"/>
    </xf>
    <xf numFmtId="4" fontId="11" fillId="0" borderId="36" xfId="0" applyNumberFormat="1" applyFont="1" applyBorder="1" applyAlignment="1">
      <alignment vertical="center" wrapText="1"/>
    </xf>
    <xf numFmtId="0" fontId="9" fillId="0" borderId="2" xfId="0" applyFont="1" applyBorder="1" applyAlignment="1">
      <alignment vertical="center" wrapText="1"/>
    </xf>
    <xf numFmtId="4" fontId="9" fillId="0" borderId="2" xfId="0" applyNumberFormat="1" applyFont="1" applyBorder="1" applyAlignment="1">
      <alignment horizontal="right" vertical="center" wrapText="1"/>
    </xf>
    <xf numFmtId="4" fontId="9" fillId="0" borderId="36" xfId="0" applyNumberFormat="1" applyFont="1" applyBorder="1" applyAlignment="1">
      <alignment horizontal="right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3" xfId="0" applyFont="1" applyBorder="1" applyAlignment="1">
      <alignment horizontal="left" vertical="center" wrapText="1" indent="1"/>
    </xf>
    <xf numFmtId="4" fontId="2" fillId="0" borderId="3" xfId="0" applyNumberFormat="1" applyFont="1" applyBorder="1" applyAlignment="1">
      <alignment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9" xfId="0" applyFont="1" applyFill="1" applyBorder="1" applyAlignment="1">
      <alignment horizontal="center" vertical="center" wrapText="1"/>
    </xf>
    <xf numFmtId="0" fontId="14" fillId="0" borderId="0" xfId="3" applyFont="1"/>
    <xf numFmtId="0" fontId="5" fillId="0" borderId="0" xfId="0" applyFont="1"/>
    <xf numFmtId="0" fontId="10" fillId="0" borderId="0" xfId="1" applyFont="1"/>
    <xf numFmtId="0" fontId="5" fillId="0" borderId="0" xfId="3" applyFont="1"/>
    <xf numFmtId="0" fontId="5" fillId="3" borderId="13" xfId="2" applyFont="1" applyFill="1" applyBorder="1" applyAlignment="1">
      <alignment horizontal="center" vertical="center"/>
    </xf>
    <xf numFmtId="0" fontId="5" fillId="3" borderId="14" xfId="2" applyFont="1" applyFill="1" applyBorder="1" applyAlignment="1">
      <alignment horizontal="center" vertical="center"/>
    </xf>
    <xf numFmtId="0" fontId="9" fillId="3" borderId="0" xfId="2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9" fillId="2" borderId="28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27" xfId="0" applyFont="1" applyFill="1" applyBorder="1" applyAlignment="1">
      <alignment horizontal="center" vertical="center"/>
    </xf>
  </cellXfs>
  <cellStyles count="6">
    <cellStyle name="Hipervínculo" xfId="1" builtinId="8"/>
    <cellStyle name="Normal" xfId="0" builtinId="0"/>
    <cellStyle name="Normal 2" xfId="3" xr:uid="{B9F6D3C9-E1F5-4FCE-80E1-85F1EA587C17}"/>
    <cellStyle name="Normal 2 2" xfId="4" xr:uid="{39A497E9-A4CD-4E74-B9FB-53AB6D1DB61C}"/>
    <cellStyle name="Normal 3" xfId="2" xr:uid="{15527831-D55B-405A-BB41-B4B6E8217DD5}"/>
    <cellStyle name="Normal 3 3" xfId="5" xr:uid="{38110EF8-93CE-4AA0-BABF-70BABEFD67B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CD4D2-8C80-4224-80F0-04CC9233204A}">
  <sheetPr>
    <tabColor theme="6" tint="-0.249977111117893"/>
    <pageSetUpPr fitToPage="1"/>
  </sheetPr>
  <dimension ref="A1:D15"/>
  <sheetViews>
    <sheetView workbookViewId="0">
      <selection activeCell="A3" sqref="A3"/>
    </sheetView>
  </sheetViews>
  <sheetFormatPr baseColWidth="10" defaultColWidth="12" defaultRowHeight="11.25" x14ac:dyDescent="0.2"/>
  <cols>
    <col min="1" max="1" width="17.33203125" style="1" customWidth="1"/>
    <col min="2" max="2" width="86.1640625" style="1" bestFit="1" customWidth="1"/>
    <col min="3" max="16384" width="12" style="1"/>
  </cols>
  <sheetData>
    <row r="1" spans="1:4" x14ac:dyDescent="0.2">
      <c r="A1" s="19" t="s">
        <v>140</v>
      </c>
      <c r="B1" s="20"/>
      <c r="C1" s="21" t="s">
        <v>0</v>
      </c>
      <c r="D1" s="22">
        <v>2025</v>
      </c>
    </row>
    <row r="2" spans="1:4" x14ac:dyDescent="0.2">
      <c r="A2" s="23" t="s">
        <v>1</v>
      </c>
      <c r="B2" s="24"/>
      <c r="C2" s="25" t="s">
        <v>2</v>
      </c>
      <c r="D2" s="26" t="s">
        <v>3</v>
      </c>
    </row>
    <row r="3" spans="1:4" x14ac:dyDescent="0.2">
      <c r="A3" s="23" t="s">
        <v>147</v>
      </c>
      <c r="B3" s="24"/>
      <c r="C3" s="25" t="s">
        <v>4</v>
      </c>
      <c r="D3" s="27">
        <v>2</v>
      </c>
    </row>
    <row r="4" spans="1:4" x14ac:dyDescent="0.2">
      <c r="A4" s="72" t="s">
        <v>5</v>
      </c>
      <c r="B4" s="73"/>
      <c r="C4" s="28"/>
      <c r="D4" s="29"/>
    </row>
    <row r="5" spans="1:4" x14ac:dyDescent="0.2">
      <c r="A5" s="30" t="s">
        <v>6</v>
      </c>
      <c r="B5" s="31" t="s">
        <v>7</v>
      </c>
    </row>
    <row r="6" spans="1:4" x14ac:dyDescent="0.2">
      <c r="A6" s="32"/>
      <c r="B6" s="33"/>
    </row>
    <row r="7" spans="1:4" x14ac:dyDescent="0.2">
      <c r="A7" s="34"/>
      <c r="B7" s="39" t="s">
        <v>8</v>
      </c>
    </row>
    <row r="8" spans="1:4" x14ac:dyDescent="0.2">
      <c r="A8" s="34"/>
      <c r="B8" s="35"/>
    </row>
    <row r="9" spans="1:4" x14ac:dyDescent="0.2">
      <c r="A9" s="44" t="s">
        <v>9</v>
      </c>
      <c r="B9" s="36" t="s">
        <v>10</v>
      </c>
    </row>
    <row r="10" spans="1:4" x14ac:dyDescent="0.2">
      <c r="A10" s="44" t="s">
        <v>11</v>
      </c>
      <c r="B10" s="36" t="s">
        <v>12</v>
      </c>
    </row>
    <row r="11" spans="1:4" x14ac:dyDescent="0.2">
      <c r="A11" s="44" t="s">
        <v>13</v>
      </c>
      <c r="B11" s="36" t="s">
        <v>14</v>
      </c>
    </row>
    <row r="12" spans="1:4" x14ac:dyDescent="0.2">
      <c r="A12" s="44" t="s">
        <v>15</v>
      </c>
      <c r="B12" s="36" t="s">
        <v>16</v>
      </c>
    </row>
    <row r="13" spans="1:4" x14ac:dyDescent="0.2">
      <c r="A13" s="44" t="s">
        <v>17</v>
      </c>
      <c r="B13" s="36" t="s">
        <v>18</v>
      </c>
    </row>
    <row r="14" spans="1:4" x14ac:dyDescent="0.2">
      <c r="A14" s="44" t="s">
        <v>19</v>
      </c>
      <c r="B14" s="36" t="s">
        <v>20</v>
      </c>
    </row>
    <row r="15" spans="1:4" ht="12" thickBot="1" x14ac:dyDescent="0.25">
      <c r="A15" s="37"/>
      <c r="B15" s="38"/>
    </row>
  </sheetData>
  <mergeCells count="1">
    <mergeCell ref="A4:B4"/>
  </mergeCells>
  <phoneticPr fontId="7" type="noConversion"/>
  <dataValidations count="3">
    <dataValidation type="list" allowBlank="1" showInputMessage="1" showErrorMessage="1" prompt="Escoger el corte de la información, ya se trimestral (1 al 4) o anual (Cuenta Pública)." sqref="D3" xr:uid="{F7539517-E708-439E-B76F-D5354F9299C6}">
      <formula1>"1, 2, 3, 4, Cuenta Pública"</formula1>
    </dataValidation>
    <dataValidation type="list" allowBlank="1" showInputMessage="1" showErrorMessage="1" prompt="Escoger el tipo de periodicidad, de acuerdo con su presentación ya sea trimestral en la cuenta pública (Anual)." sqref="D2" xr:uid="{16D4B90E-6A7D-4430-B5AF-36EAC14BE059}">
      <formula1>"Trimestral, Anual"</formula1>
    </dataValidation>
    <dataValidation type="list" allowBlank="1" showInputMessage="1" showErrorMessage="1" prompt="Escoger el corte de la información, ya se trimestral (1 al 4) o anual (4)." sqref="D4" xr:uid="{43067B6A-D6EE-4EBA-BEFA-12414D76503A}">
      <formula1>"1, 2, 3, 4"</formula1>
    </dataValidation>
  </dataValidations>
  <hyperlinks>
    <hyperlink ref="A9" location="'NDF-01'!C5" display="NDF-01" xr:uid="{4A19E6B3-E94E-4B8A-83B6-76645E275403}"/>
    <hyperlink ref="A10" location="'NDF-02'!B5" display="NDF-02" xr:uid="{44E6E770-85C0-459F-BD88-4C939ED69088}"/>
    <hyperlink ref="A14" location="'NDF-06'!C5" display="NDF-06" xr:uid="{A5BFCE87-0BD5-4A26-B548-F97600BD0632}"/>
    <hyperlink ref="A13" location="'NDF-05'!C5" display="NDF-05" xr:uid="{A8E3CE02-1612-4566-AEB5-F87D6D509FC5}"/>
    <hyperlink ref="A12" location="'NDF-04'!C5" display="NDF-04" xr:uid="{34490880-580A-4BED-88C0-9805A578CD71}"/>
    <hyperlink ref="A11" location="'NDF-03'!C5" display="NDF-03" xr:uid="{E88ABBE4-024B-4D6D-8B8B-95AB3298560B}"/>
  </hyperlinks>
  <printOptions horizontalCentered="1"/>
  <pageMargins left="0.70866141732283472" right="0.70866141732283472" top="0.74803149606299213" bottom="0.74803149606299213" header="0.31496062992125984" footer="0.31496062992125984"/>
  <pageSetup scale="8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4F5A2A-72CE-4935-B602-A708E7AE8553}">
  <sheetPr>
    <pageSetUpPr fitToPage="1"/>
  </sheetPr>
  <dimension ref="A1:F1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10</v>
      </c>
    </row>
    <row r="7" spans="1:6" x14ac:dyDescent="0.2">
      <c r="B7" s="1" t="s">
        <v>21</v>
      </c>
    </row>
    <row r="8" spans="1:6" x14ac:dyDescent="0.2">
      <c r="B8" s="45" t="s">
        <v>22</v>
      </c>
    </row>
    <row r="9" spans="1:6" x14ac:dyDescent="0.2">
      <c r="A9" s="69"/>
      <c r="B9" s="43"/>
      <c r="C9" s="43"/>
    </row>
    <row r="10" spans="1:6" x14ac:dyDescent="0.2">
      <c r="A10" s="43"/>
      <c r="B10" s="43"/>
      <c r="C10" s="43" t="s">
        <v>141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/>
    </row>
    <row r="13" spans="1:6" x14ac:dyDescent="0.2">
      <c r="A13" s="43"/>
      <c r="B13" s="43"/>
      <c r="C13" s="43"/>
    </row>
    <row r="14" spans="1:6" x14ac:dyDescent="0.2">
      <c r="A14" s="43"/>
      <c r="B14" s="43"/>
      <c r="C14" s="43"/>
    </row>
    <row r="15" spans="1:6" x14ac:dyDescent="0.2">
      <c r="A15" s="43"/>
      <c r="B15" s="43"/>
      <c r="C15" s="43"/>
    </row>
    <row r="16" spans="1:6" x14ac:dyDescent="0.2">
      <c r="A16" s="43"/>
      <c r="B16" s="43"/>
      <c r="C16" s="70"/>
    </row>
    <row r="17" spans="1:3" x14ac:dyDescent="0.2">
      <c r="A17" s="43"/>
      <c r="B17" s="43"/>
      <c r="C17" s="68"/>
    </row>
    <row r="18" spans="1:3" x14ac:dyDescent="0.2">
      <c r="A18" s="43"/>
      <c r="B18" s="43"/>
      <c r="C18" s="43"/>
    </row>
  </sheetData>
  <mergeCells count="3">
    <mergeCell ref="B1:D1"/>
    <mergeCell ref="B2:D2"/>
    <mergeCell ref="B3:D3"/>
  </mergeCells>
  <hyperlinks>
    <hyperlink ref="C16" location="'NDF-01 (I)'!B63" display="Favor de ver el instructivo de esta nota (NDF-01):" xr:uid="{D9693601-45D1-4D86-B63D-B2ED298B1B86}"/>
  </hyperlinks>
  <printOptions horizontalCentered="1"/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FC09C2-DB29-4106-8A31-F761982343A7}">
  <dimension ref="A1:I162"/>
  <sheetViews>
    <sheetView showGridLines="0" topLeftCell="B1" zoomScaleNormal="100" workbookViewId="0">
      <selection activeCell="B9" sqref="B9:I9"/>
    </sheetView>
  </sheetViews>
  <sheetFormatPr baseColWidth="10" defaultColWidth="12" defaultRowHeight="11.25" x14ac:dyDescent="0.2"/>
  <cols>
    <col min="1" max="1" width="2.6640625" style="1" customWidth="1"/>
    <col min="2" max="2" width="55.83203125" style="1" customWidth="1"/>
    <col min="3" max="5" width="13.83203125" style="1" customWidth="1"/>
    <col min="6" max="6" width="14.83203125" style="1" customWidth="1"/>
    <col min="7" max="9" width="13.83203125" style="1" customWidth="1"/>
    <col min="10" max="16384" width="12" style="1"/>
  </cols>
  <sheetData>
    <row r="1" spans="1:9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9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9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9" x14ac:dyDescent="0.2">
      <c r="B5" s="43" t="s">
        <v>23</v>
      </c>
    </row>
    <row r="6" spans="1:9" x14ac:dyDescent="0.2">
      <c r="B6" s="80" t="str">
        <f>B1</f>
        <v>Sistema Municipal de Agua Potable y Alcantarillado de Moroleón</v>
      </c>
      <c r="C6" s="80"/>
      <c r="D6" s="80"/>
      <c r="E6" s="80"/>
      <c r="F6" s="80"/>
      <c r="G6" s="80"/>
      <c r="H6" s="80"/>
      <c r="I6" s="80"/>
    </row>
    <row r="7" spans="1:9" x14ac:dyDescent="0.2">
      <c r="B7" s="75" t="s">
        <v>24</v>
      </c>
      <c r="C7" s="75"/>
      <c r="D7" s="75"/>
      <c r="E7" s="75"/>
      <c r="F7" s="75"/>
      <c r="G7" s="75"/>
      <c r="H7" s="75"/>
      <c r="I7" s="75"/>
    </row>
    <row r="8" spans="1:9" x14ac:dyDescent="0.2">
      <c r="B8" s="75" t="s">
        <v>25</v>
      </c>
      <c r="C8" s="75"/>
      <c r="D8" s="75"/>
      <c r="E8" s="75"/>
      <c r="F8" s="75"/>
      <c r="G8" s="75"/>
      <c r="H8" s="75"/>
      <c r="I8" s="75"/>
    </row>
    <row r="9" spans="1:9" x14ac:dyDescent="0.2">
      <c r="B9" s="75" t="str">
        <f>B3</f>
        <v>Correspondiente del 01 de enero al 30 de junio de 2025</v>
      </c>
      <c r="C9" s="75"/>
      <c r="D9" s="75"/>
      <c r="E9" s="75"/>
      <c r="F9" s="75"/>
      <c r="G9" s="75"/>
      <c r="H9" s="75"/>
      <c r="I9" s="75"/>
    </row>
    <row r="10" spans="1:9" x14ac:dyDescent="0.2">
      <c r="B10" s="76" t="s">
        <v>26</v>
      </c>
      <c r="C10" s="76"/>
      <c r="D10" s="76"/>
      <c r="E10" s="76"/>
      <c r="F10" s="76"/>
      <c r="G10" s="76"/>
      <c r="H10" s="76"/>
      <c r="I10" s="76"/>
    </row>
    <row r="11" spans="1:9" x14ac:dyDescent="0.2">
      <c r="B11" s="9"/>
      <c r="C11" s="9"/>
      <c r="D11" s="77" t="s">
        <v>27</v>
      </c>
      <c r="E11" s="78"/>
      <c r="F11" s="78"/>
      <c r="G11" s="78"/>
      <c r="H11" s="79"/>
      <c r="I11" s="9"/>
    </row>
    <row r="12" spans="1:9" ht="56.25" customHeight="1" x14ac:dyDescent="0.2">
      <c r="B12" s="8" t="s">
        <v>28</v>
      </c>
      <c r="C12" s="8" t="s">
        <v>29</v>
      </c>
      <c r="D12" s="2" t="s">
        <v>30</v>
      </c>
      <c r="E12" s="2" t="s">
        <v>31</v>
      </c>
      <c r="F12" s="2" t="s">
        <v>32</v>
      </c>
      <c r="G12" s="2" t="s">
        <v>33</v>
      </c>
      <c r="H12" s="2" t="s">
        <v>34</v>
      </c>
      <c r="I12" s="8" t="s">
        <v>35</v>
      </c>
    </row>
    <row r="13" spans="1:9" x14ac:dyDescent="0.2">
      <c r="A13" s="42"/>
      <c r="B13" s="13" t="s">
        <v>36</v>
      </c>
      <c r="C13" s="3">
        <f>+C14+C22+C32+C42+C52+C62+C66+C74+C78</f>
        <v>68717690</v>
      </c>
      <c r="D13" s="3">
        <f t="shared" ref="D13:I13" si="0">+D14+D22+D32+D42+D52+D62+D66+D74+D78</f>
        <v>18980395</v>
      </c>
      <c r="E13" s="3">
        <f t="shared" si="0"/>
        <v>0</v>
      </c>
      <c r="F13" s="3">
        <f t="shared" si="0"/>
        <v>0</v>
      </c>
      <c r="G13" s="3">
        <f t="shared" si="0"/>
        <v>0</v>
      </c>
      <c r="H13" s="3">
        <f t="shared" si="0"/>
        <v>18980395</v>
      </c>
      <c r="I13" s="3">
        <f t="shared" si="0"/>
        <v>87698085</v>
      </c>
    </row>
    <row r="14" spans="1:9" x14ac:dyDescent="0.2">
      <c r="B14" s="17" t="s">
        <v>37</v>
      </c>
      <c r="C14" s="3">
        <f>+C15+C16+C17+C18+C19+C20+C21</f>
        <v>27652392</v>
      </c>
      <c r="D14" s="3">
        <f t="shared" ref="D14:I14" si="1">+D15+D16+D17+D18+D19+D20+D21</f>
        <v>0</v>
      </c>
      <c r="E14" s="3">
        <f t="shared" si="1"/>
        <v>0</v>
      </c>
      <c r="F14" s="3">
        <f t="shared" si="1"/>
        <v>0</v>
      </c>
      <c r="G14" s="3">
        <f t="shared" si="1"/>
        <v>0</v>
      </c>
      <c r="H14" s="3">
        <f t="shared" si="1"/>
        <v>0</v>
      </c>
      <c r="I14" s="3">
        <f t="shared" si="1"/>
        <v>27652392</v>
      </c>
    </row>
    <row r="15" spans="1:9" x14ac:dyDescent="0.2">
      <c r="B15" s="16" t="s">
        <v>38</v>
      </c>
      <c r="C15" s="4">
        <v>16113600</v>
      </c>
      <c r="D15" s="4">
        <v>0</v>
      </c>
      <c r="E15" s="4">
        <v>0</v>
      </c>
      <c r="F15" s="4">
        <v>0</v>
      </c>
      <c r="G15" s="4">
        <v>0</v>
      </c>
      <c r="H15" s="4">
        <f>+D15+F15-E15-G15</f>
        <v>0</v>
      </c>
      <c r="I15" s="4">
        <f>+C15+H15</f>
        <v>16113600</v>
      </c>
    </row>
    <row r="16" spans="1:9" x14ac:dyDescent="0.2">
      <c r="B16" s="16" t="s">
        <v>39</v>
      </c>
      <c r="C16" s="4">
        <v>0</v>
      </c>
      <c r="D16" s="4">
        <v>0</v>
      </c>
      <c r="E16" s="4">
        <v>0</v>
      </c>
      <c r="F16" s="4">
        <v>0</v>
      </c>
      <c r="G16" s="4">
        <v>0</v>
      </c>
      <c r="H16" s="4">
        <f t="shared" ref="H16:H21" si="2">+D16+F16-E16-G16</f>
        <v>0</v>
      </c>
      <c r="I16" s="4">
        <f t="shared" ref="I16:I21" si="3">+C16+H16</f>
        <v>0</v>
      </c>
    </row>
    <row r="17" spans="2:9" x14ac:dyDescent="0.2">
      <c r="B17" s="16" t="s">
        <v>40</v>
      </c>
      <c r="C17" s="4">
        <v>3828912</v>
      </c>
      <c r="D17" s="4">
        <v>0</v>
      </c>
      <c r="E17" s="4">
        <v>0</v>
      </c>
      <c r="F17" s="4">
        <v>0</v>
      </c>
      <c r="G17" s="4">
        <v>0</v>
      </c>
      <c r="H17" s="4">
        <f t="shared" si="2"/>
        <v>0</v>
      </c>
      <c r="I17" s="4">
        <f t="shared" si="3"/>
        <v>3828912</v>
      </c>
    </row>
    <row r="18" spans="2:9" x14ac:dyDescent="0.2">
      <c r="B18" s="16" t="s">
        <v>41</v>
      </c>
      <c r="C18" s="4">
        <v>4263264</v>
      </c>
      <c r="D18" s="4">
        <v>0</v>
      </c>
      <c r="E18" s="4">
        <v>0</v>
      </c>
      <c r="F18" s="4">
        <v>0</v>
      </c>
      <c r="G18" s="4">
        <v>0</v>
      </c>
      <c r="H18" s="4">
        <f t="shared" si="2"/>
        <v>0</v>
      </c>
      <c r="I18" s="4">
        <f t="shared" si="3"/>
        <v>4263264</v>
      </c>
    </row>
    <row r="19" spans="2:9" x14ac:dyDescent="0.2">
      <c r="B19" s="16" t="s">
        <v>42</v>
      </c>
      <c r="C19" s="4">
        <v>2480328</v>
      </c>
      <c r="D19" s="4">
        <v>0</v>
      </c>
      <c r="E19" s="4">
        <v>0</v>
      </c>
      <c r="F19" s="4">
        <v>0</v>
      </c>
      <c r="G19" s="4">
        <v>0</v>
      </c>
      <c r="H19" s="4">
        <f t="shared" si="2"/>
        <v>0</v>
      </c>
      <c r="I19" s="4">
        <f t="shared" si="3"/>
        <v>2480328</v>
      </c>
    </row>
    <row r="20" spans="2:9" x14ac:dyDescent="0.2">
      <c r="B20" s="16" t="s">
        <v>43</v>
      </c>
      <c r="C20" s="4">
        <v>966288</v>
      </c>
      <c r="D20" s="4">
        <v>0</v>
      </c>
      <c r="E20" s="4">
        <v>0</v>
      </c>
      <c r="F20" s="4">
        <v>0</v>
      </c>
      <c r="G20" s="4">
        <v>0</v>
      </c>
      <c r="H20" s="4">
        <f t="shared" si="2"/>
        <v>0</v>
      </c>
      <c r="I20" s="4">
        <f t="shared" si="3"/>
        <v>966288</v>
      </c>
    </row>
    <row r="21" spans="2:9" x14ac:dyDescent="0.2">
      <c r="B21" s="16" t="s">
        <v>44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f t="shared" si="2"/>
        <v>0</v>
      </c>
      <c r="I21" s="4">
        <f t="shared" si="3"/>
        <v>0</v>
      </c>
    </row>
    <row r="22" spans="2:9" x14ac:dyDescent="0.2">
      <c r="B22" s="17" t="s">
        <v>45</v>
      </c>
      <c r="C22" s="3">
        <f>+C23+C24+C25+C26+C27+C28+C29+C30+C31</f>
        <v>5568288</v>
      </c>
      <c r="D22" s="3">
        <f t="shared" ref="D22:I22" si="4">+D23+D24+D25+D26+D27+D28+D29+D30+D31</f>
        <v>447864</v>
      </c>
      <c r="E22" s="3">
        <f t="shared" si="4"/>
        <v>0</v>
      </c>
      <c r="F22" s="3">
        <f t="shared" si="4"/>
        <v>0</v>
      </c>
      <c r="G22" s="3">
        <f t="shared" si="4"/>
        <v>0</v>
      </c>
      <c r="H22" s="3">
        <f t="shared" si="4"/>
        <v>447864</v>
      </c>
      <c r="I22" s="3">
        <f t="shared" si="4"/>
        <v>6016152</v>
      </c>
    </row>
    <row r="23" spans="2:9" x14ac:dyDescent="0.2">
      <c r="B23" s="16" t="s">
        <v>46</v>
      </c>
      <c r="C23" s="4">
        <v>384396</v>
      </c>
      <c r="D23" s="4">
        <v>0</v>
      </c>
      <c r="E23" s="4">
        <v>0</v>
      </c>
      <c r="F23" s="4">
        <v>0</v>
      </c>
      <c r="G23" s="4">
        <v>0</v>
      </c>
      <c r="H23" s="4">
        <f>+D23+F23-E23-G23</f>
        <v>0</v>
      </c>
      <c r="I23" s="4">
        <f>+C23+H23</f>
        <v>384396</v>
      </c>
    </row>
    <row r="24" spans="2:9" x14ac:dyDescent="0.2">
      <c r="B24" s="16" t="s">
        <v>47</v>
      </c>
      <c r="C24" s="4">
        <v>92124</v>
      </c>
      <c r="D24" s="4">
        <v>0</v>
      </c>
      <c r="E24" s="4">
        <v>0</v>
      </c>
      <c r="F24" s="4">
        <v>0</v>
      </c>
      <c r="G24" s="4">
        <v>0</v>
      </c>
      <c r="H24" s="4">
        <f t="shared" ref="H24:H31" si="5">+D24+F24-E24-G24</f>
        <v>0</v>
      </c>
      <c r="I24" s="4">
        <f t="shared" ref="I24:I31" si="6">+C24+H24</f>
        <v>92124</v>
      </c>
    </row>
    <row r="25" spans="2:9" x14ac:dyDescent="0.2">
      <c r="B25" s="16" t="s">
        <v>48</v>
      </c>
      <c r="C25" s="4">
        <v>0</v>
      </c>
      <c r="D25" s="4">
        <v>0</v>
      </c>
      <c r="E25" s="4">
        <v>0</v>
      </c>
      <c r="F25" s="4">
        <v>0</v>
      </c>
      <c r="G25" s="4">
        <v>0</v>
      </c>
      <c r="H25" s="4">
        <f t="shared" si="5"/>
        <v>0</v>
      </c>
      <c r="I25" s="4">
        <f t="shared" si="6"/>
        <v>0</v>
      </c>
    </row>
    <row r="26" spans="2:9" x14ac:dyDescent="0.2">
      <c r="B26" s="16" t="s">
        <v>49</v>
      </c>
      <c r="C26" s="4">
        <v>4122180</v>
      </c>
      <c r="D26" s="4">
        <v>347864</v>
      </c>
      <c r="E26" s="4">
        <v>0</v>
      </c>
      <c r="F26" s="4">
        <v>0</v>
      </c>
      <c r="G26" s="4">
        <v>0</v>
      </c>
      <c r="H26" s="4">
        <f t="shared" si="5"/>
        <v>347864</v>
      </c>
      <c r="I26" s="4">
        <f t="shared" si="6"/>
        <v>4470044</v>
      </c>
    </row>
    <row r="27" spans="2:9" x14ac:dyDescent="0.2">
      <c r="B27" s="16" t="s">
        <v>50</v>
      </c>
      <c r="C27" s="4">
        <v>29412</v>
      </c>
      <c r="D27" s="4">
        <v>0</v>
      </c>
      <c r="E27" s="4">
        <v>0</v>
      </c>
      <c r="F27" s="4">
        <v>0</v>
      </c>
      <c r="G27" s="4">
        <v>0</v>
      </c>
      <c r="H27" s="4">
        <f t="shared" si="5"/>
        <v>0</v>
      </c>
      <c r="I27" s="4">
        <f t="shared" si="6"/>
        <v>29412</v>
      </c>
    </row>
    <row r="28" spans="2:9" x14ac:dyDescent="0.2">
      <c r="B28" s="16" t="s">
        <v>51</v>
      </c>
      <c r="C28" s="4">
        <v>566652</v>
      </c>
      <c r="D28" s="4">
        <v>100000</v>
      </c>
      <c r="E28" s="4">
        <v>0</v>
      </c>
      <c r="F28" s="4">
        <v>0</v>
      </c>
      <c r="G28" s="4">
        <v>0</v>
      </c>
      <c r="H28" s="4">
        <f t="shared" si="5"/>
        <v>100000</v>
      </c>
      <c r="I28" s="4">
        <f t="shared" si="6"/>
        <v>666652</v>
      </c>
    </row>
    <row r="29" spans="2:9" x14ac:dyDescent="0.2">
      <c r="B29" s="16" t="s">
        <v>52</v>
      </c>
      <c r="C29" s="4">
        <v>211008</v>
      </c>
      <c r="D29" s="4">
        <v>0</v>
      </c>
      <c r="E29" s="4">
        <v>0</v>
      </c>
      <c r="F29" s="4">
        <v>0</v>
      </c>
      <c r="G29" s="4">
        <v>0</v>
      </c>
      <c r="H29" s="4">
        <f t="shared" si="5"/>
        <v>0</v>
      </c>
      <c r="I29" s="4">
        <f t="shared" si="6"/>
        <v>211008</v>
      </c>
    </row>
    <row r="30" spans="2:9" x14ac:dyDescent="0.2">
      <c r="B30" s="16" t="s">
        <v>53</v>
      </c>
      <c r="C30" s="4">
        <v>0</v>
      </c>
      <c r="D30" s="4">
        <v>0</v>
      </c>
      <c r="E30" s="4">
        <v>0</v>
      </c>
      <c r="F30" s="4">
        <v>0</v>
      </c>
      <c r="G30" s="4">
        <v>0</v>
      </c>
      <c r="H30" s="4">
        <f t="shared" si="5"/>
        <v>0</v>
      </c>
      <c r="I30" s="4">
        <f t="shared" si="6"/>
        <v>0</v>
      </c>
    </row>
    <row r="31" spans="2:9" x14ac:dyDescent="0.2">
      <c r="B31" s="16" t="s">
        <v>54</v>
      </c>
      <c r="C31" s="4">
        <v>162516</v>
      </c>
      <c r="D31" s="4">
        <v>0</v>
      </c>
      <c r="E31" s="4">
        <v>0</v>
      </c>
      <c r="F31" s="4">
        <v>0</v>
      </c>
      <c r="G31" s="4">
        <v>0</v>
      </c>
      <c r="H31" s="4">
        <f t="shared" si="5"/>
        <v>0</v>
      </c>
      <c r="I31" s="4">
        <f t="shared" si="6"/>
        <v>162516</v>
      </c>
    </row>
    <row r="32" spans="2:9" x14ac:dyDescent="0.2">
      <c r="B32" s="17" t="s">
        <v>55</v>
      </c>
      <c r="C32" s="3">
        <f>+C33+C34+C35+C36+C37+C38+C39+C40+C41</f>
        <v>23729270</v>
      </c>
      <c r="D32" s="3">
        <f t="shared" ref="D32:I32" si="7">+D33+D34+D35+D36+D37+D38+D39+D40+D41</f>
        <v>4472685</v>
      </c>
      <c r="E32" s="3">
        <f t="shared" si="7"/>
        <v>0</v>
      </c>
      <c r="F32" s="3">
        <f t="shared" si="7"/>
        <v>0</v>
      </c>
      <c r="G32" s="3">
        <f t="shared" si="7"/>
        <v>0</v>
      </c>
      <c r="H32" s="3">
        <f t="shared" si="7"/>
        <v>4472685</v>
      </c>
      <c r="I32" s="3">
        <f t="shared" si="7"/>
        <v>28201955</v>
      </c>
    </row>
    <row r="33" spans="2:9" x14ac:dyDescent="0.2">
      <c r="B33" s="16" t="s">
        <v>56</v>
      </c>
      <c r="C33" s="4">
        <v>9574044</v>
      </c>
      <c r="D33" s="4">
        <v>2483343</v>
      </c>
      <c r="E33" s="4">
        <v>0</v>
      </c>
      <c r="F33" s="4">
        <v>0</v>
      </c>
      <c r="G33" s="4">
        <v>0</v>
      </c>
      <c r="H33" s="4">
        <f>+D33+F33-E33-G33</f>
        <v>2483343</v>
      </c>
      <c r="I33" s="4">
        <f>+C33+H33</f>
        <v>12057387</v>
      </c>
    </row>
    <row r="34" spans="2:9" x14ac:dyDescent="0.2">
      <c r="B34" s="16" t="s">
        <v>57</v>
      </c>
      <c r="C34" s="4">
        <v>0</v>
      </c>
      <c r="D34" s="4">
        <v>0</v>
      </c>
      <c r="E34" s="4">
        <v>0</v>
      </c>
      <c r="F34" s="4">
        <v>0</v>
      </c>
      <c r="G34" s="4">
        <v>0</v>
      </c>
      <c r="H34" s="4">
        <f t="shared" ref="H34:H41" si="8">+D34+F34-E34-G34</f>
        <v>0</v>
      </c>
      <c r="I34" s="4">
        <f t="shared" ref="I34:I41" si="9">+C34+H34</f>
        <v>0</v>
      </c>
    </row>
    <row r="35" spans="2:9" x14ac:dyDescent="0.2">
      <c r="B35" s="16" t="s">
        <v>58</v>
      </c>
      <c r="C35" s="4">
        <v>1358412</v>
      </c>
      <c r="D35" s="4">
        <v>0</v>
      </c>
      <c r="E35" s="4">
        <v>0</v>
      </c>
      <c r="F35" s="4">
        <v>0</v>
      </c>
      <c r="G35" s="4">
        <v>0</v>
      </c>
      <c r="H35" s="4">
        <f t="shared" si="8"/>
        <v>0</v>
      </c>
      <c r="I35" s="4">
        <f t="shared" si="9"/>
        <v>1358412</v>
      </c>
    </row>
    <row r="36" spans="2:9" x14ac:dyDescent="0.2">
      <c r="B36" s="16" t="s">
        <v>59</v>
      </c>
      <c r="C36" s="4">
        <v>551628</v>
      </c>
      <c r="D36" s="4">
        <v>100000</v>
      </c>
      <c r="E36" s="4">
        <v>0</v>
      </c>
      <c r="F36" s="4">
        <v>0</v>
      </c>
      <c r="G36" s="4">
        <v>0</v>
      </c>
      <c r="H36" s="4">
        <f t="shared" si="8"/>
        <v>100000</v>
      </c>
      <c r="I36" s="4">
        <f t="shared" si="9"/>
        <v>651628</v>
      </c>
    </row>
    <row r="37" spans="2:9" x14ac:dyDescent="0.2">
      <c r="B37" s="16" t="s">
        <v>60</v>
      </c>
      <c r="C37" s="4">
        <v>6639288</v>
      </c>
      <c r="D37" s="4">
        <v>833755</v>
      </c>
      <c r="E37" s="4">
        <v>0</v>
      </c>
      <c r="F37" s="4">
        <v>0</v>
      </c>
      <c r="G37" s="4">
        <v>0</v>
      </c>
      <c r="H37" s="4">
        <f t="shared" si="8"/>
        <v>833755</v>
      </c>
      <c r="I37" s="4">
        <f t="shared" si="9"/>
        <v>7473043</v>
      </c>
    </row>
    <row r="38" spans="2:9" x14ac:dyDescent="0.2">
      <c r="B38" s="16" t="s">
        <v>61</v>
      </c>
      <c r="C38" s="4">
        <v>361783</v>
      </c>
      <c r="D38" s="4">
        <v>0</v>
      </c>
      <c r="E38" s="4">
        <v>0</v>
      </c>
      <c r="F38" s="4">
        <v>0</v>
      </c>
      <c r="G38" s="4">
        <v>0</v>
      </c>
      <c r="H38" s="4">
        <f t="shared" si="8"/>
        <v>0</v>
      </c>
      <c r="I38" s="4">
        <f t="shared" si="9"/>
        <v>361783</v>
      </c>
    </row>
    <row r="39" spans="2:9" x14ac:dyDescent="0.2">
      <c r="B39" s="16" t="s">
        <v>62</v>
      </c>
      <c r="C39" s="4">
        <v>175980</v>
      </c>
      <c r="D39" s="4">
        <v>0</v>
      </c>
      <c r="E39" s="4">
        <v>0</v>
      </c>
      <c r="F39" s="4">
        <v>0</v>
      </c>
      <c r="G39" s="4">
        <v>0</v>
      </c>
      <c r="H39" s="4">
        <f t="shared" si="8"/>
        <v>0</v>
      </c>
      <c r="I39" s="4">
        <f t="shared" si="9"/>
        <v>175980</v>
      </c>
    </row>
    <row r="40" spans="2:9" x14ac:dyDescent="0.2">
      <c r="B40" s="16" t="s">
        <v>63</v>
      </c>
      <c r="C40" s="4">
        <v>299856</v>
      </c>
      <c r="D40" s="4">
        <v>0</v>
      </c>
      <c r="E40" s="4">
        <v>0</v>
      </c>
      <c r="F40" s="4">
        <v>0</v>
      </c>
      <c r="G40" s="4">
        <v>0</v>
      </c>
      <c r="H40" s="4">
        <f t="shared" si="8"/>
        <v>0</v>
      </c>
      <c r="I40" s="4">
        <f t="shared" si="9"/>
        <v>299856</v>
      </c>
    </row>
    <row r="41" spans="2:9" x14ac:dyDescent="0.2">
      <c r="B41" s="16" t="s">
        <v>64</v>
      </c>
      <c r="C41" s="4">
        <v>4768279</v>
      </c>
      <c r="D41" s="4">
        <v>1055587</v>
      </c>
      <c r="E41" s="4">
        <v>0</v>
      </c>
      <c r="F41" s="4">
        <v>0</v>
      </c>
      <c r="G41" s="4">
        <v>0</v>
      </c>
      <c r="H41" s="4">
        <f t="shared" si="8"/>
        <v>1055587</v>
      </c>
      <c r="I41" s="4">
        <f t="shared" si="9"/>
        <v>5823866</v>
      </c>
    </row>
    <row r="42" spans="2:9" x14ac:dyDescent="0.2">
      <c r="B42" s="17" t="s">
        <v>65</v>
      </c>
      <c r="C42" s="3">
        <f>+C43+C44+C45+C46+C47+C48+C49+C50+C51</f>
        <v>13404</v>
      </c>
      <c r="D42" s="3">
        <f t="shared" ref="D42:I42" si="10">+D43+D44+D45+D46+D47+D48+D49+D50+D51</f>
        <v>10000</v>
      </c>
      <c r="E42" s="3">
        <f t="shared" si="10"/>
        <v>0</v>
      </c>
      <c r="F42" s="3">
        <f t="shared" si="10"/>
        <v>0</v>
      </c>
      <c r="G42" s="3">
        <f t="shared" si="10"/>
        <v>0</v>
      </c>
      <c r="H42" s="3">
        <f t="shared" si="10"/>
        <v>10000</v>
      </c>
      <c r="I42" s="3">
        <f t="shared" si="10"/>
        <v>23404</v>
      </c>
    </row>
    <row r="43" spans="2:9" x14ac:dyDescent="0.2">
      <c r="B43" s="16" t="s">
        <v>66</v>
      </c>
      <c r="C43" s="4">
        <v>0</v>
      </c>
      <c r="D43" s="4">
        <v>0</v>
      </c>
      <c r="E43" s="4">
        <v>0</v>
      </c>
      <c r="F43" s="4">
        <v>0</v>
      </c>
      <c r="G43" s="4">
        <v>0</v>
      </c>
      <c r="H43" s="4">
        <f>+D43+F43-E43-G43</f>
        <v>0</v>
      </c>
      <c r="I43" s="4">
        <f>+C43+H43</f>
        <v>0</v>
      </c>
    </row>
    <row r="44" spans="2:9" x14ac:dyDescent="0.2">
      <c r="B44" s="16" t="s">
        <v>67</v>
      </c>
      <c r="C44" s="4">
        <v>0</v>
      </c>
      <c r="D44" s="4">
        <v>0</v>
      </c>
      <c r="E44" s="4">
        <v>0</v>
      </c>
      <c r="F44" s="4">
        <v>0</v>
      </c>
      <c r="G44" s="4">
        <v>0</v>
      </c>
      <c r="H44" s="4">
        <f t="shared" ref="H44:H51" si="11">+D44+F44-E44-G44</f>
        <v>0</v>
      </c>
      <c r="I44" s="4">
        <f t="shared" ref="I44:I51" si="12">+C44+H44</f>
        <v>0</v>
      </c>
    </row>
    <row r="45" spans="2:9" x14ac:dyDescent="0.2">
      <c r="B45" s="16" t="s">
        <v>68</v>
      </c>
      <c r="C45" s="4">
        <v>0</v>
      </c>
      <c r="D45" s="4">
        <v>0</v>
      </c>
      <c r="E45" s="4">
        <v>0</v>
      </c>
      <c r="F45" s="4">
        <v>0</v>
      </c>
      <c r="G45" s="4">
        <v>0</v>
      </c>
      <c r="H45" s="4">
        <f t="shared" si="11"/>
        <v>0</v>
      </c>
      <c r="I45" s="4">
        <f t="shared" si="12"/>
        <v>0</v>
      </c>
    </row>
    <row r="46" spans="2:9" x14ac:dyDescent="0.2">
      <c r="B46" s="16" t="s">
        <v>69</v>
      </c>
      <c r="C46" s="4">
        <v>13404</v>
      </c>
      <c r="D46" s="4">
        <v>10000</v>
      </c>
      <c r="E46" s="4">
        <v>0</v>
      </c>
      <c r="F46" s="4">
        <v>0</v>
      </c>
      <c r="G46" s="4">
        <v>0</v>
      </c>
      <c r="H46" s="4">
        <f t="shared" si="11"/>
        <v>10000</v>
      </c>
      <c r="I46" s="4">
        <f t="shared" si="12"/>
        <v>23404</v>
      </c>
    </row>
    <row r="47" spans="2:9" x14ac:dyDescent="0.2">
      <c r="B47" s="16" t="s">
        <v>70</v>
      </c>
      <c r="C47" s="4">
        <v>0</v>
      </c>
      <c r="D47" s="4">
        <v>0</v>
      </c>
      <c r="E47" s="4">
        <v>0</v>
      </c>
      <c r="F47" s="4">
        <v>0</v>
      </c>
      <c r="G47" s="4">
        <v>0</v>
      </c>
      <c r="H47" s="4">
        <f t="shared" si="11"/>
        <v>0</v>
      </c>
      <c r="I47" s="4">
        <f t="shared" si="12"/>
        <v>0</v>
      </c>
    </row>
    <row r="48" spans="2:9" x14ac:dyDescent="0.2">
      <c r="B48" s="16" t="s">
        <v>71</v>
      </c>
      <c r="C48" s="4">
        <v>0</v>
      </c>
      <c r="D48" s="4">
        <v>0</v>
      </c>
      <c r="E48" s="4">
        <v>0</v>
      </c>
      <c r="F48" s="4">
        <v>0</v>
      </c>
      <c r="G48" s="4">
        <v>0</v>
      </c>
      <c r="H48" s="4">
        <f t="shared" si="11"/>
        <v>0</v>
      </c>
      <c r="I48" s="4">
        <f t="shared" si="12"/>
        <v>0</v>
      </c>
    </row>
    <row r="49" spans="2:9" x14ac:dyDescent="0.2">
      <c r="B49" s="16" t="s">
        <v>72</v>
      </c>
      <c r="C49" s="4">
        <v>0</v>
      </c>
      <c r="D49" s="4">
        <v>0</v>
      </c>
      <c r="E49" s="4">
        <v>0</v>
      </c>
      <c r="F49" s="4">
        <v>0</v>
      </c>
      <c r="G49" s="4">
        <v>0</v>
      </c>
      <c r="H49" s="4">
        <f t="shared" si="11"/>
        <v>0</v>
      </c>
      <c r="I49" s="4">
        <f t="shared" si="12"/>
        <v>0</v>
      </c>
    </row>
    <row r="50" spans="2:9" x14ac:dyDescent="0.2">
      <c r="B50" s="16" t="s">
        <v>73</v>
      </c>
      <c r="C50" s="4">
        <v>0</v>
      </c>
      <c r="D50" s="4">
        <v>0</v>
      </c>
      <c r="E50" s="4">
        <v>0</v>
      </c>
      <c r="F50" s="4">
        <v>0</v>
      </c>
      <c r="G50" s="4">
        <v>0</v>
      </c>
      <c r="H50" s="4">
        <f t="shared" si="11"/>
        <v>0</v>
      </c>
      <c r="I50" s="4">
        <f t="shared" si="12"/>
        <v>0</v>
      </c>
    </row>
    <row r="51" spans="2:9" x14ac:dyDescent="0.2">
      <c r="B51" s="16" t="s">
        <v>74</v>
      </c>
      <c r="C51" s="4">
        <v>0</v>
      </c>
      <c r="D51" s="4">
        <v>0</v>
      </c>
      <c r="E51" s="4">
        <v>0</v>
      </c>
      <c r="F51" s="4">
        <v>0</v>
      </c>
      <c r="G51" s="4">
        <v>0</v>
      </c>
      <c r="H51" s="4">
        <f t="shared" si="11"/>
        <v>0</v>
      </c>
      <c r="I51" s="4">
        <f t="shared" si="12"/>
        <v>0</v>
      </c>
    </row>
    <row r="52" spans="2:9" x14ac:dyDescent="0.2">
      <c r="B52" s="17" t="s">
        <v>75</v>
      </c>
      <c r="C52" s="3">
        <f>+C53+C54+C55+C56+C57+C58+C59+C60+C61</f>
        <v>824382</v>
      </c>
      <c r="D52" s="3">
        <f t="shared" ref="D52:I52" si="13">+D53+D54+D55+D56+D57+D58+D59+D60+D61</f>
        <v>1035024</v>
      </c>
      <c r="E52" s="3">
        <f t="shared" si="13"/>
        <v>0</v>
      </c>
      <c r="F52" s="3">
        <f t="shared" si="13"/>
        <v>0</v>
      </c>
      <c r="G52" s="3">
        <f t="shared" si="13"/>
        <v>0</v>
      </c>
      <c r="H52" s="3">
        <f t="shared" si="13"/>
        <v>1035024</v>
      </c>
      <c r="I52" s="3">
        <f t="shared" si="13"/>
        <v>1859406</v>
      </c>
    </row>
    <row r="53" spans="2:9" x14ac:dyDescent="0.2">
      <c r="B53" s="16" t="s">
        <v>76</v>
      </c>
      <c r="C53" s="4">
        <v>2</v>
      </c>
      <c r="D53" s="4">
        <v>270000</v>
      </c>
      <c r="E53" s="4">
        <v>0</v>
      </c>
      <c r="F53" s="4">
        <v>0</v>
      </c>
      <c r="G53" s="4">
        <v>0</v>
      </c>
      <c r="H53" s="4">
        <f>+D53+F53-E53-G53</f>
        <v>270000</v>
      </c>
      <c r="I53" s="4">
        <f>+C53+H53</f>
        <v>270002</v>
      </c>
    </row>
    <row r="54" spans="2:9" x14ac:dyDescent="0.2">
      <c r="B54" s="16" t="s">
        <v>77</v>
      </c>
      <c r="C54" s="4">
        <v>0</v>
      </c>
      <c r="D54" s="4">
        <v>5000</v>
      </c>
      <c r="E54" s="4">
        <v>0</v>
      </c>
      <c r="F54" s="4">
        <v>0</v>
      </c>
      <c r="G54" s="4">
        <v>0</v>
      </c>
      <c r="H54" s="4">
        <f t="shared" ref="H54:H61" si="14">+D54+F54-E54-G54</f>
        <v>5000</v>
      </c>
      <c r="I54" s="4">
        <f t="shared" ref="I54:I61" si="15">+C54+H54</f>
        <v>5000</v>
      </c>
    </row>
    <row r="55" spans="2:9" x14ac:dyDescent="0.2">
      <c r="B55" s="16" t="s">
        <v>78</v>
      </c>
      <c r="C55" s="4">
        <v>0</v>
      </c>
      <c r="D55" s="4">
        <v>10000</v>
      </c>
      <c r="E55" s="4">
        <v>0</v>
      </c>
      <c r="F55" s="4">
        <v>0</v>
      </c>
      <c r="G55" s="4">
        <v>0</v>
      </c>
      <c r="H55" s="4">
        <f t="shared" si="14"/>
        <v>10000</v>
      </c>
      <c r="I55" s="4">
        <f t="shared" si="15"/>
        <v>10000</v>
      </c>
    </row>
    <row r="56" spans="2:9" x14ac:dyDescent="0.2">
      <c r="B56" s="16" t="s">
        <v>79</v>
      </c>
      <c r="C56" s="4">
        <v>618285</v>
      </c>
      <c r="D56" s="4">
        <v>85000</v>
      </c>
      <c r="E56" s="4">
        <v>0</v>
      </c>
      <c r="F56" s="4">
        <v>0</v>
      </c>
      <c r="G56" s="4">
        <v>0</v>
      </c>
      <c r="H56" s="4">
        <f t="shared" si="14"/>
        <v>85000</v>
      </c>
      <c r="I56" s="4">
        <f t="shared" si="15"/>
        <v>703285</v>
      </c>
    </row>
    <row r="57" spans="2:9" x14ac:dyDescent="0.2">
      <c r="B57" s="16" t="s">
        <v>80</v>
      </c>
      <c r="C57" s="4">
        <v>0</v>
      </c>
      <c r="D57" s="4">
        <v>20000</v>
      </c>
      <c r="E57" s="4">
        <v>0</v>
      </c>
      <c r="F57" s="4">
        <v>0</v>
      </c>
      <c r="G57" s="4">
        <v>0</v>
      </c>
      <c r="H57" s="4">
        <f t="shared" si="14"/>
        <v>20000</v>
      </c>
      <c r="I57" s="4">
        <f t="shared" si="15"/>
        <v>20000</v>
      </c>
    </row>
    <row r="58" spans="2:9" x14ac:dyDescent="0.2">
      <c r="B58" s="16" t="s">
        <v>81</v>
      </c>
      <c r="C58" s="4">
        <v>206095</v>
      </c>
      <c r="D58" s="4">
        <v>545000</v>
      </c>
      <c r="E58" s="4">
        <v>0</v>
      </c>
      <c r="F58" s="4">
        <v>0</v>
      </c>
      <c r="G58" s="4">
        <v>0</v>
      </c>
      <c r="H58" s="4">
        <f t="shared" si="14"/>
        <v>545000</v>
      </c>
      <c r="I58" s="4">
        <f t="shared" si="15"/>
        <v>751095</v>
      </c>
    </row>
    <row r="59" spans="2:9" x14ac:dyDescent="0.2">
      <c r="B59" s="16" t="s">
        <v>82</v>
      </c>
      <c r="C59" s="4">
        <v>0</v>
      </c>
      <c r="D59" s="4">
        <v>0</v>
      </c>
      <c r="E59" s="4">
        <v>0</v>
      </c>
      <c r="F59" s="4">
        <v>0</v>
      </c>
      <c r="G59" s="4">
        <v>0</v>
      </c>
      <c r="H59" s="4">
        <f t="shared" si="14"/>
        <v>0</v>
      </c>
      <c r="I59" s="4">
        <f t="shared" si="15"/>
        <v>0</v>
      </c>
    </row>
    <row r="60" spans="2:9" x14ac:dyDescent="0.2">
      <c r="B60" s="16" t="s">
        <v>83</v>
      </c>
      <c r="C60" s="4">
        <v>0</v>
      </c>
      <c r="D60" s="4">
        <v>12</v>
      </c>
      <c r="E60" s="4">
        <v>0</v>
      </c>
      <c r="F60" s="4">
        <v>0</v>
      </c>
      <c r="G60" s="4">
        <v>0</v>
      </c>
      <c r="H60" s="4">
        <f t="shared" si="14"/>
        <v>12</v>
      </c>
      <c r="I60" s="4">
        <f t="shared" si="15"/>
        <v>12</v>
      </c>
    </row>
    <row r="61" spans="2:9" x14ac:dyDescent="0.2">
      <c r="B61" s="16" t="s">
        <v>84</v>
      </c>
      <c r="C61" s="4">
        <v>0</v>
      </c>
      <c r="D61" s="4">
        <v>100012</v>
      </c>
      <c r="E61" s="4">
        <v>0</v>
      </c>
      <c r="F61" s="4">
        <v>0</v>
      </c>
      <c r="G61" s="4">
        <v>0</v>
      </c>
      <c r="H61" s="4">
        <f t="shared" si="14"/>
        <v>100012</v>
      </c>
      <c r="I61" s="4">
        <f t="shared" si="15"/>
        <v>100012</v>
      </c>
    </row>
    <row r="62" spans="2:9" x14ac:dyDescent="0.2">
      <c r="B62" s="17" t="s">
        <v>85</v>
      </c>
      <c r="C62" s="3">
        <f>+C63+C64+C65</f>
        <v>10929954</v>
      </c>
      <c r="D62" s="3">
        <f t="shared" ref="D62:I62" si="16">+D63+D64+D65</f>
        <v>7014822</v>
      </c>
      <c r="E62" s="3">
        <f t="shared" si="16"/>
        <v>0</v>
      </c>
      <c r="F62" s="3">
        <f t="shared" si="16"/>
        <v>0</v>
      </c>
      <c r="G62" s="3">
        <f t="shared" si="16"/>
        <v>0</v>
      </c>
      <c r="H62" s="3">
        <f t="shared" si="16"/>
        <v>7014822</v>
      </c>
      <c r="I62" s="3">
        <f t="shared" si="16"/>
        <v>17944776</v>
      </c>
    </row>
    <row r="63" spans="2:9" x14ac:dyDescent="0.2">
      <c r="B63" s="16" t="s">
        <v>86</v>
      </c>
      <c r="C63" s="4">
        <v>10929954</v>
      </c>
      <c r="D63" s="4">
        <v>4864822</v>
      </c>
      <c r="E63" s="4">
        <v>0</v>
      </c>
      <c r="F63" s="4">
        <v>0</v>
      </c>
      <c r="G63" s="4">
        <v>0</v>
      </c>
      <c r="H63" s="4">
        <f>+D63+F63-E63-G63</f>
        <v>4864822</v>
      </c>
      <c r="I63" s="4">
        <f>+C63+H63</f>
        <v>15794776</v>
      </c>
    </row>
    <row r="64" spans="2:9" x14ac:dyDescent="0.2">
      <c r="B64" s="16" t="s">
        <v>87</v>
      </c>
      <c r="C64" s="4">
        <v>0</v>
      </c>
      <c r="D64" s="4">
        <v>150000</v>
      </c>
      <c r="E64" s="4">
        <v>0</v>
      </c>
      <c r="F64" s="4">
        <v>0</v>
      </c>
      <c r="G64" s="4">
        <v>0</v>
      </c>
      <c r="H64" s="4">
        <f t="shared" ref="H64:H65" si="17">+D64+F64-E64-G64</f>
        <v>150000</v>
      </c>
      <c r="I64" s="4">
        <f t="shared" ref="I64:I65" si="18">+C64+H64</f>
        <v>150000</v>
      </c>
    </row>
    <row r="65" spans="2:9" x14ac:dyDescent="0.2">
      <c r="B65" s="16" t="s">
        <v>88</v>
      </c>
      <c r="C65" s="4">
        <v>0</v>
      </c>
      <c r="D65" s="4">
        <v>2000000</v>
      </c>
      <c r="E65" s="4">
        <v>0</v>
      </c>
      <c r="F65" s="4">
        <v>0</v>
      </c>
      <c r="G65" s="4">
        <v>0</v>
      </c>
      <c r="H65" s="4">
        <f t="shared" si="17"/>
        <v>2000000</v>
      </c>
      <c r="I65" s="4">
        <f t="shared" si="18"/>
        <v>2000000</v>
      </c>
    </row>
    <row r="66" spans="2:9" x14ac:dyDescent="0.2">
      <c r="B66" s="17" t="s">
        <v>89</v>
      </c>
      <c r="C66" s="3">
        <v>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</row>
    <row r="67" spans="2:9" x14ac:dyDescent="0.2">
      <c r="B67" s="16" t="s">
        <v>90</v>
      </c>
      <c r="C67" s="4">
        <v>0</v>
      </c>
      <c r="D67" s="4">
        <v>0</v>
      </c>
      <c r="E67" s="4">
        <v>0</v>
      </c>
      <c r="F67" s="4">
        <v>0</v>
      </c>
      <c r="G67" s="4">
        <v>0</v>
      </c>
      <c r="H67" s="4">
        <v>0</v>
      </c>
      <c r="I67" s="4">
        <v>0</v>
      </c>
    </row>
    <row r="68" spans="2:9" x14ac:dyDescent="0.2">
      <c r="B68" s="16" t="s">
        <v>91</v>
      </c>
      <c r="C68" s="4">
        <v>0</v>
      </c>
      <c r="D68" s="4">
        <v>0</v>
      </c>
      <c r="E68" s="4">
        <v>0</v>
      </c>
      <c r="F68" s="4">
        <v>0</v>
      </c>
      <c r="G68" s="4">
        <v>0</v>
      </c>
      <c r="H68" s="4">
        <v>0</v>
      </c>
      <c r="I68" s="4">
        <v>0</v>
      </c>
    </row>
    <row r="69" spans="2:9" x14ac:dyDescent="0.2">
      <c r="B69" s="16" t="s">
        <v>92</v>
      </c>
      <c r="C69" s="4">
        <v>0</v>
      </c>
      <c r="D69" s="4">
        <v>0</v>
      </c>
      <c r="E69" s="4">
        <v>0</v>
      </c>
      <c r="F69" s="4">
        <v>0</v>
      </c>
      <c r="G69" s="4">
        <v>0</v>
      </c>
      <c r="H69" s="4">
        <v>0</v>
      </c>
      <c r="I69" s="4">
        <v>0</v>
      </c>
    </row>
    <row r="70" spans="2:9" x14ac:dyDescent="0.2">
      <c r="B70" s="16" t="s">
        <v>93</v>
      </c>
      <c r="C70" s="4">
        <v>0</v>
      </c>
      <c r="D70" s="4">
        <v>0</v>
      </c>
      <c r="E70" s="4">
        <v>0</v>
      </c>
      <c r="F70" s="4">
        <v>0</v>
      </c>
      <c r="G70" s="4">
        <v>0</v>
      </c>
      <c r="H70" s="4">
        <v>0</v>
      </c>
      <c r="I70" s="4">
        <v>0</v>
      </c>
    </row>
    <row r="71" spans="2:9" x14ac:dyDescent="0.2">
      <c r="B71" s="16" t="s">
        <v>94</v>
      </c>
      <c r="C71" s="4">
        <v>0</v>
      </c>
      <c r="D71" s="4">
        <v>0</v>
      </c>
      <c r="E71" s="4">
        <v>0</v>
      </c>
      <c r="F71" s="4">
        <v>0</v>
      </c>
      <c r="G71" s="4">
        <v>0</v>
      </c>
      <c r="H71" s="4">
        <v>0</v>
      </c>
      <c r="I71" s="4">
        <v>0</v>
      </c>
    </row>
    <row r="72" spans="2:9" x14ac:dyDescent="0.2">
      <c r="B72" s="16" t="s">
        <v>95</v>
      </c>
      <c r="C72" s="4">
        <v>0</v>
      </c>
      <c r="D72" s="4">
        <v>0</v>
      </c>
      <c r="E72" s="4">
        <v>0</v>
      </c>
      <c r="F72" s="4">
        <v>0</v>
      </c>
      <c r="G72" s="4">
        <v>0</v>
      </c>
      <c r="H72" s="4">
        <v>0</v>
      </c>
      <c r="I72" s="4">
        <v>0</v>
      </c>
    </row>
    <row r="73" spans="2:9" x14ac:dyDescent="0.2">
      <c r="B73" s="16" t="s">
        <v>96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</row>
    <row r="74" spans="2:9" x14ac:dyDescent="0.2">
      <c r="B74" s="17" t="s">
        <v>97</v>
      </c>
      <c r="C74" s="3">
        <f t="shared" ref="C74:I74" si="19">+C75+C76+C77</f>
        <v>0</v>
      </c>
      <c r="D74" s="3">
        <f t="shared" si="19"/>
        <v>6000000</v>
      </c>
      <c r="E74" s="3">
        <f t="shared" si="19"/>
        <v>0</v>
      </c>
      <c r="F74" s="3">
        <f t="shared" si="19"/>
        <v>0</v>
      </c>
      <c r="G74" s="3">
        <f t="shared" si="19"/>
        <v>0</v>
      </c>
      <c r="H74" s="3">
        <f t="shared" si="19"/>
        <v>6000000</v>
      </c>
      <c r="I74" s="3">
        <f t="shared" si="19"/>
        <v>6000000</v>
      </c>
    </row>
    <row r="75" spans="2:9" x14ac:dyDescent="0.2">
      <c r="B75" s="16" t="s">
        <v>98</v>
      </c>
      <c r="C75" s="4">
        <v>0</v>
      </c>
      <c r="D75" s="4">
        <v>0</v>
      </c>
      <c r="E75" s="4">
        <v>0</v>
      </c>
      <c r="F75" s="4">
        <v>0</v>
      </c>
      <c r="G75" s="4">
        <v>0</v>
      </c>
      <c r="H75" s="4">
        <v>0</v>
      </c>
      <c r="I75" s="4">
        <v>0</v>
      </c>
    </row>
    <row r="76" spans="2:9" x14ac:dyDescent="0.2">
      <c r="B76" s="16" t="s">
        <v>99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</row>
    <row r="77" spans="2:9" x14ac:dyDescent="0.2">
      <c r="B77" s="16" t="s">
        <v>100</v>
      </c>
      <c r="C77" s="4">
        <v>0</v>
      </c>
      <c r="D77" s="4">
        <v>6000000</v>
      </c>
      <c r="E77" s="4">
        <v>0</v>
      </c>
      <c r="F77" s="4">
        <v>0</v>
      </c>
      <c r="G77" s="4">
        <v>0</v>
      </c>
      <c r="H77" s="4">
        <f t="shared" ref="H77" si="20">+D77+F77-E77-G77</f>
        <v>6000000</v>
      </c>
      <c r="I77" s="4">
        <f t="shared" ref="I77" si="21">+C77+H77</f>
        <v>6000000</v>
      </c>
    </row>
    <row r="78" spans="2:9" x14ac:dyDescent="0.2">
      <c r="B78" s="17" t="s">
        <v>101</v>
      </c>
      <c r="C78" s="3">
        <v>0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</row>
    <row r="79" spans="2:9" x14ac:dyDescent="0.2">
      <c r="B79" s="16" t="s">
        <v>102</v>
      </c>
      <c r="C79" s="4">
        <v>0</v>
      </c>
      <c r="D79" s="4">
        <v>0</v>
      </c>
      <c r="E79" s="4">
        <v>0</v>
      </c>
      <c r="F79" s="4">
        <v>0</v>
      </c>
      <c r="G79" s="4">
        <v>0</v>
      </c>
      <c r="H79" s="4">
        <v>0</v>
      </c>
      <c r="I79" s="4">
        <v>0</v>
      </c>
    </row>
    <row r="80" spans="2:9" x14ac:dyDescent="0.2">
      <c r="B80" s="16" t="s">
        <v>103</v>
      </c>
      <c r="C80" s="4">
        <v>0</v>
      </c>
      <c r="D80" s="4">
        <v>0</v>
      </c>
      <c r="E80" s="4">
        <v>0</v>
      </c>
      <c r="F80" s="4">
        <v>0</v>
      </c>
      <c r="G80" s="4">
        <v>0</v>
      </c>
      <c r="H80" s="4">
        <v>0</v>
      </c>
      <c r="I80" s="4">
        <v>0</v>
      </c>
    </row>
    <row r="81" spans="2:9" x14ac:dyDescent="0.2">
      <c r="B81" s="16" t="s">
        <v>104</v>
      </c>
      <c r="C81" s="4">
        <v>0</v>
      </c>
      <c r="D81" s="4">
        <v>0</v>
      </c>
      <c r="E81" s="4">
        <v>0</v>
      </c>
      <c r="F81" s="4">
        <v>0</v>
      </c>
      <c r="G81" s="4">
        <v>0</v>
      </c>
      <c r="H81" s="4">
        <v>0</v>
      </c>
      <c r="I81" s="4">
        <v>0</v>
      </c>
    </row>
    <row r="82" spans="2:9" x14ac:dyDescent="0.2">
      <c r="B82" s="16" t="s">
        <v>105</v>
      </c>
      <c r="C82" s="4">
        <v>0</v>
      </c>
      <c r="D82" s="4">
        <v>0</v>
      </c>
      <c r="E82" s="4">
        <v>0</v>
      </c>
      <c r="F82" s="4">
        <v>0</v>
      </c>
      <c r="G82" s="4">
        <v>0</v>
      </c>
      <c r="H82" s="4">
        <v>0</v>
      </c>
      <c r="I82" s="4">
        <v>0</v>
      </c>
    </row>
    <row r="83" spans="2:9" x14ac:dyDescent="0.2">
      <c r="B83" s="16" t="s">
        <v>106</v>
      </c>
      <c r="C83" s="4">
        <v>0</v>
      </c>
      <c r="D83" s="4">
        <v>0</v>
      </c>
      <c r="E83" s="4">
        <v>0</v>
      </c>
      <c r="F83" s="4">
        <v>0</v>
      </c>
      <c r="G83" s="4">
        <v>0</v>
      </c>
      <c r="H83" s="4">
        <v>0</v>
      </c>
      <c r="I83" s="4">
        <v>0</v>
      </c>
    </row>
    <row r="84" spans="2:9" x14ac:dyDescent="0.2">
      <c r="B84" s="16" t="s">
        <v>107</v>
      </c>
      <c r="C84" s="4">
        <v>0</v>
      </c>
      <c r="D84" s="4">
        <v>0</v>
      </c>
      <c r="E84" s="4">
        <v>0</v>
      </c>
      <c r="F84" s="4">
        <v>0</v>
      </c>
      <c r="G84" s="4">
        <v>0</v>
      </c>
      <c r="H84" s="4">
        <v>0</v>
      </c>
      <c r="I84" s="4">
        <v>0</v>
      </c>
    </row>
    <row r="85" spans="2:9" x14ac:dyDescent="0.2">
      <c r="B85" s="16" t="s">
        <v>108</v>
      </c>
      <c r="C85" s="4">
        <v>0</v>
      </c>
      <c r="D85" s="4">
        <v>0</v>
      </c>
      <c r="E85" s="4">
        <v>0</v>
      </c>
      <c r="F85" s="4">
        <v>0</v>
      </c>
      <c r="G85" s="4">
        <v>0</v>
      </c>
      <c r="H85" s="4">
        <v>0</v>
      </c>
      <c r="I85" s="4">
        <v>0</v>
      </c>
    </row>
    <row r="86" spans="2:9" x14ac:dyDescent="0.2">
      <c r="B86" s="10"/>
      <c r="C86" s="4"/>
      <c r="D86" s="4"/>
      <c r="E86" s="4"/>
      <c r="F86" s="4"/>
      <c r="G86" s="4"/>
      <c r="H86" s="4"/>
      <c r="I86" s="4"/>
    </row>
    <row r="87" spans="2:9" x14ac:dyDescent="0.2">
      <c r="B87" s="14" t="s">
        <v>109</v>
      </c>
      <c r="C87" s="3">
        <f>+C88+C96+C106+C116+C126+C136+C140+C148+C152</f>
        <v>3200000</v>
      </c>
      <c r="D87" s="3">
        <f t="shared" ref="D87:I87" si="22">+D88+D96+D106+D116+D126+D136+D140+D148+D152</f>
        <v>1607300</v>
      </c>
      <c r="E87" s="3">
        <f t="shared" si="22"/>
        <v>0</v>
      </c>
      <c r="F87" s="3">
        <f t="shared" si="22"/>
        <v>0</v>
      </c>
      <c r="G87" s="3">
        <f t="shared" si="22"/>
        <v>0</v>
      </c>
      <c r="H87" s="3">
        <f t="shared" si="22"/>
        <v>1607300</v>
      </c>
      <c r="I87" s="3">
        <f t="shared" si="22"/>
        <v>4807300</v>
      </c>
    </row>
    <row r="88" spans="2:9" x14ac:dyDescent="0.2">
      <c r="B88" s="17" t="s">
        <v>37</v>
      </c>
      <c r="C88" s="3">
        <v>0</v>
      </c>
      <c r="D88" s="3">
        <v>0</v>
      </c>
      <c r="E88" s="3">
        <v>0</v>
      </c>
      <c r="F88" s="3">
        <v>0</v>
      </c>
      <c r="G88" s="3">
        <v>0</v>
      </c>
      <c r="H88" s="3">
        <v>0</v>
      </c>
      <c r="I88" s="3">
        <v>0</v>
      </c>
    </row>
    <row r="89" spans="2:9" x14ac:dyDescent="0.2">
      <c r="B89" s="16" t="s">
        <v>38</v>
      </c>
      <c r="C89" s="4">
        <v>0</v>
      </c>
      <c r="D89" s="4">
        <v>0</v>
      </c>
      <c r="E89" s="4">
        <v>0</v>
      </c>
      <c r="F89" s="4">
        <v>0</v>
      </c>
      <c r="G89" s="4">
        <v>0</v>
      </c>
      <c r="H89" s="4">
        <f>+D89+F89-E89-G89</f>
        <v>0</v>
      </c>
      <c r="I89" s="4">
        <f>+C89+H89</f>
        <v>0</v>
      </c>
    </row>
    <row r="90" spans="2:9" x14ac:dyDescent="0.2">
      <c r="B90" s="16" t="s">
        <v>39</v>
      </c>
      <c r="C90" s="4">
        <v>0</v>
      </c>
      <c r="D90" s="4">
        <v>0</v>
      </c>
      <c r="E90" s="4">
        <v>0</v>
      </c>
      <c r="F90" s="4">
        <v>0</v>
      </c>
      <c r="G90" s="4">
        <v>0</v>
      </c>
      <c r="H90" s="4">
        <f t="shared" ref="H90:H95" si="23">+D90+F90-E90-G90</f>
        <v>0</v>
      </c>
      <c r="I90" s="4">
        <f t="shared" ref="I90:I95" si="24">+C90+H90</f>
        <v>0</v>
      </c>
    </row>
    <row r="91" spans="2:9" x14ac:dyDescent="0.2">
      <c r="B91" s="16" t="s">
        <v>40</v>
      </c>
      <c r="C91" s="4">
        <v>0</v>
      </c>
      <c r="D91" s="4">
        <v>0</v>
      </c>
      <c r="E91" s="4">
        <v>0</v>
      </c>
      <c r="F91" s="4">
        <v>0</v>
      </c>
      <c r="G91" s="4">
        <v>0</v>
      </c>
      <c r="H91" s="4">
        <f t="shared" si="23"/>
        <v>0</v>
      </c>
      <c r="I91" s="4">
        <f t="shared" si="24"/>
        <v>0</v>
      </c>
    </row>
    <row r="92" spans="2:9" x14ac:dyDescent="0.2">
      <c r="B92" s="16" t="s">
        <v>41</v>
      </c>
      <c r="C92" s="4">
        <v>0</v>
      </c>
      <c r="D92" s="4">
        <v>0</v>
      </c>
      <c r="E92" s="4">
        <v>0</v>
      </c>
      <c r="F92" s="4">
        <v>0</v>
      </c>
      <c r="G92" s="4">
        <v>0</v>
      </c>
      <c r="H92" s="4">
        <f t="shared" si="23"/>
        <v>0</v>
      </c>
      <c r="I92" s="4">
        <f t="shared" si="24"/>
        <v>0</v>
      </c>
    </row>
    <row r="93" spans="2:9" x14ac:dyDescent="0.2">
      <c r="B93" s="16" t="s">
        <v>42</v>
      </c>
      <c r="C93" s="4">
        <v>0</v>
      </c>
      <c r="D93" s="4">
        <v>0</v>
      </c>
      <c r="E93" s="4">
        <v>0</v>
      </c>
      <c r="F93" s="4">
        <v>0</v>
      </c>
      <c r="G93" s="4">
        <v>0</v>
      </c>
      <c r="H93" s="4">
        <f t="shared" si="23"/>
        <v>0</v>
      </c>
      <c r="I93" s="4">
        <f t="shared" si="24"/>
        <v>0</v>
      </c>
    </row>
    <row r="94" spans="2:9" x14ac:dyDescent="0.2">
      <c r="B94" s="16" t="s">
        <v>43</v>
      </c>
      <c r="C94" s="4">
        <v>0</v>
      </c>
      <c r="D94" s="4">
        <v>0</v>
      </c>
      <c r="E94" s="4">
        <v>0</v>
      </c>
      <c r="F94" s="4">
        <v>0</v>
      </c>
      <c r="G94" s="4">
        <v>0</v>
      </c>
      <c r="H94" s="4">
        <f t="shared" si="23"/>
        <v>0</v>
      </c>
      <c r="I94" s="4">
        <f t="shared" si="24"/>
        <v>0</v>
      </c>
    </row>
    <row r="95" spans="2:9" x14ac:dyDescent="0.2">
      <c r="B95" s="16" t="s">
        <v>44</v>
      </c>
      <c r="C95" s="4">
        <v>0</v>
      </c>
      <c r="D95" s="4">
        <v>0</v>
      </c>
      <c r="E95" s="4">
        <v>0</v>
      </c>
      <c r="F95" s="4">
        <v>0</v>
      </c>
      <c r="G95" s="4">
        <v>0</v>
      </c>
      <c r="H95" s="4">
        <f t="shared" si="23"/>
        <v>0</v>
      </c>
      <c r="I95" s="4">
        <f t="shared" si="24"/>
        <v>0</v>
      </c>
    </row>
    <row r="96" spans="2:9" x14ac:dyDescent="0.2">
      <c r="B96" s="17" t="s">
        <v>45</v>
      </c>
      <c r="C96" s="3">
        <f>+C97+C98+C99+C100+C101+C102+C103+C104+C105</f>
        <v>169392</v>
      </c>
      <c r="D96" s="3">
        <f t="shared" ref="D96:I96" si="25">+D97+D98+D99+D100+D101+D102+D103+D104+D105</f>
        <v>1338608</v>
      </c>
      <c r="E96" s="3">
        <f t="shared" si="25"/>
        <v>0</v>
      </c>
      <c r="F96" s="3">
        <f t="shared" si="25"/>
        <v>0</v>
      </c>
      <c r="G96" s="3">
        <f t="shared" si="25"/>
        <v>0</v>
      </c>
      <c r="H96" s="3">
        <f t="shared" si="25"/>
        <v>1338608</v>
      </c>
      <c r="I96" s="3">
        <f t="shared" si="25"/>
        <v>1508000</v>
      </c>
    </row>
    <row r="97" spans="2:9" x14ac:dyDescent="0.2">
      <c r="B97" s="16" t="s">
        <v>46</v>
      </c>
      <c r="C97" s="4">
        <v>0</v>
      </c>
      <c r="D97" s="4">
        <v>0</v>
      </c>
      <c r="E97" s="4">
        <v>0</v>
      </c>
      <c r="F97" s="4">
        <v>0</v>
      </c>
      <c r="G97" s="4">
        <v>0</v>
      </c>
      <c r="H97" s="4">
        <f>+D97+F97-E97-G97</f>
        <v>0</v>
      </c>
      <c r="I97" s="4">
        <f>+C97+H97</f>
        <v>0</v>
      </c>
    </row>
    <row r="98" spans="2:9" x14ac:dyDescent="0.2">
      <c r="B98" s="16" t="s">
        <v>47</v>
      </c>
      <c r="C98" s="4">
        <v>0</v>
      </c>
      <c r="D98" s="4">
        <v>0</v>
      </c>
      <c r="E98" s="4">
        <v>0</v>
      </c>
      <c r="F98" s="4">
        <v>0</v>
      </c>
      <c r="G98" s="4">
        <v>0</v>
      </c>
      <c r="H98" s="4">
        <f t="shared" ref="H98:H105" si="26">+D98+F98-E98-G98</f>
        <v>0</v>
      </c>
      <c r="I98" s="4">
        <f t="shared" ref="I98:I105" si="27">+C98+H98</f>
        <v>0</v>
      </c>
    </row>
    <row r="99" spans="2:9" x14ac:dyDescent="0.2">
      <c r="B99" s="16" t="s">
        <v>48</v>
      </c>
      <c r="C99" s="4">
        <v>0</v>
      </c>
      <c r="D99" s="4">
        <v>0</v>
      </c>
      <c r="E99" s="4">
        <v>0</v>
      </c>
      <c r="F99" s="4">
        <v>0</v>
      </c>
      <c r="G99" s="4">
        <v>0</v>
      </c>
      <c r="H99" s="4">
        <f t="shared" si="26"/>
        <v>0</v>
      </c>
      <c r="I99" s="4">
        <f t="shared" si="27"/>
        <v>0</v>
      </c>
    </row>
    <row r="100" spans="2:9" x14ac:dyDescent="0.2">
      <c r="B100" s="16" t="s">
        <v>49</v>
      </c>
      <c r="C100" s="4">
        <v>169392</v>
      </c>
      <c r="D100" s="4">
        <v>1338608</v>
      </c>
      <c r="E100" s="4">
        <v>0</v>
      </c>
      <c r="F100" s="4">
        <v>0</v>
      </c>
      <c r="G100" s="4">
        <v>0</v>
      </c>
      <c r="H100" s="4">
        <f t="shared" si="26"/>
        <v>1338608</v>
      </c>
      <c r="I100" s="4">
        <f t="shared" si="27"/>
        <v>1508000</v>
      </c>
    </row>
    <row r="101" spans="2:9" x14ac:dyDescent="0.2">
      <c r="B101" s="18" t="s">
        <v>50</v>
      </c>
      <c r="C101" s="4">
        <v>0</v>
      </c>
      <c r="D101" s="4">
        <v>0</v>
      </c>
      <c r="E101" s="4">
        <v>0</v>
      </c>
      <c r="F101" s="4">
        <v>0</v>
      </c>
      <c r="G101" s="4">
        <v>0</v>
      </c>
      <c r="H101" s="4">
        <f t="shared" si="26"/>
        <v>0</v>
      </c>
      <c r="I101" s="4">
        <f t="shared" si="27"/>
        <v>0</v>
      </c>
    </row>
    <row r="102" spans="2:9" x14ac:dyDescent="0.2">
      <c r="B102" s="16" t="s">
        <v>51</v>
      </c>
      <c r="C102" s="4">
        <v>0</v>
      </c>
      <c r="D102" s="4">
        <v>0</v>
      </c>
      <c r="E102" s="4">
        <v>0</v>
      </c>
      <c r="F102" s="4">
        <v>0</v>
      </c>
      <c r="G102" s="4">
        <v>0</v>
      </c>
      <c r="H102" s="4">
        <f t="shared" si="26"/>
        <v>0</v>
      </c>
      <c r="I102" s="4">
        <f t="shared" si="27"/>
        <v>0</v>
      </c>
    </row>
    <row r="103" spans="2:9" x14ac:dyDescent="0.2">
      <c r="B103" s="16" t="s">
        <v>52</v>
      </c>
      <c r="C103" s="4">
        <v>0</v>
      </c>
      <c r="D103" s="4">
        <v>0</v>
      </c>
      <c r="E103" s="4">
        <v>0</v>
      </c>
      <c r="F103" s="4">
        <v>0</v>
      </c>
      <c r="G103" s="4">
        <v>0</v>
      </c>
      <c r="H103" s="4">
        <f t="shared" si="26"/>
        <v>0</v>
      </c>
      <c r="I103" s="4">
        <f t="shared" si="27"/>
        <v>0</v>
      </c>
    </row>
    <row r="104" spans="2:9" x14ac:dyDescent="0.2">
      <c r="B104" s="16" t="s">
        <v>53</v>
      </c>
      <c r="C104" s="4">
        <v>0</v>
      </c>
      <c r="D104" s="4">
        <v>0</v>
      </c>
      <c r="E104" s="4">
        <v>0</v>
      </c>
      <c r="F104" s="4">
        <v>0</v>
      </c>
      <c r="G104" s="4">
        <v>0</v>
      </c>
      <c r="H104" s="4">
        <f t="shared" si="26"/>
        <v>0</v>
      </c>
      <c r="I104" s="4">
        <f t="shared" si="27"/>
        <v>0</v>
      </c>
    </row>
    <row r="105" spans="2:9" x14ac:dyDescent="0.2">
      <c r="B105" s="16" t="s">
        <v>54</v>
      </c>
      <c r="C105" s="4">
        <v>0</v>
      </c>
      <c r="D105" s="4">
        <v>0</v>
      </c>
      <c r="E105" s="4">
        <v>0</v>
      </c>
      <c r="F105" s="4">
        <v>0</v>
      </c>
      <c r="G105" s="4">
        <v>0</v>
      </c>
      <c r="H105" s="4">
        <f t="shared" si="26"/>
        <v>0</v>
      </c>
      <c r="I105" s="4">
        <f t="shared" si="27"/>
        <v>0</v>
      </c>
    </row>
    <row r="106" spans="2:9" x14ac:dyDescent="0.2">
      <c r="B106" s="17" t="s">
        <v>55</v>
      </c>
      <c r="C106" s="3">
        <f>+C107+C108+C109+C110+C111+C112+C113+C114+C115</f>
        <v>761071</v>
      </c>
      <c r="D106" s="3">
        <f t="shared" ref="D106:I106" si="28">+D107+D108+D109+D110+D111+D112+D113+D114+D115</f>
        <v>108930</v>
      </c>
      <c r="E106" s="3">
        <f t="shared" si="28"/>
        <v>0</v>
      </c>
      <c r="F106" s="3">
        <f t="shared" si="28"/>
        <v>0</v>
      </c>
      <c r="G106" s="3">
        <f t="shared" si="28"/>
        <v>0</v>
      </c>
      <c r="H106" s="3">
        <f t="shared" si="28"/>
        <v>108930</v>
      </c>
      <c r="I106" s="3">
        <f t="shared" si="28"/>
        <v>870001</v>
      </c>
    </row>
    <row r="107" spans="2:9" x14ac:dyDescent="0.2">
      <c r="B107" s="16" t="s">
        <v>56</v>
      </c>
      <c r="C107" s="4">
        <v>761070</v>
      </c>
      <c r="D107" s="4">
        <v>108930</v>
      </c>
      <c r="E107" s="4">
        <v>0</v>
      </c>
      <c r="F107" s="4">
        <v>0</v>
      </c>
      <c r="G107" s="4">
        <v>0</v>
      </c>
      <c r="H107" s="4">
        <f>+D107+F107-E107-G107</f>
        <v>108930</v>
      </c>
      <c r="I107" s="4">
        <f>+C107+H107</f>
        <v>870000</v>
      </c>
    </row>
    <row r="108" spans="2:9" x14ac:dyDescent="0.2">
      <c r="B108" s="16" t="s">
        <v>57</v>
      </c>
      <c r="C108" s="4">
        <v>0</v>
      </c>
      <c r="D108" s="4">
        <v>0</v>
      </c>
      <c r="E108" s="4">
        <v>0</v>
      </c>
      <c r="F108" s="4">
        <v>0</v>
      </c>
      <c r="G108" s="4">
        <v>0</v>
      </c>
      <c r="H108" s="4">
        <f t="shared" ref="H108:H115" si="29">+D108+F108-E108-G108</f>
        <v>0</v>
      </c>
      <c r="I108" s="4">
        <f t="shared" ref="I108:I115" si="30">+C108+H108</f>
        <v>0</v>
      </c>
    </row>
    <row r="109" spans="2:9" x14ac:dyDescent="0.2">
      <c r="B109" s="16" t="s">
        <v>58</v>
      </c>
      <c r="C109" s="4">
        <v>1</v>
      </c>
      <c r="D109" s="4">
        <v>0</v>
      </c>
      <c r="E109" s="4">
        <v>0</v>
      </c>
      <c r="F109" s="4">
        <v>0</v>
      </c>
      <c r="G109" s="4">
        <v>0</v>
      </c>
      <c r="H109" s="4">
        <f t="shared" si="29"/>
        <v>0</v>
      </c>
      <c r="I109" s="4">
        <f t="shared" si="30"/>
        <v>1</v>
      </c>
    </row>
    <row r="110" spans="2:9" x14ac:dyDescent="0.2">
      <c r="B110" s="16" t="s">
        <v>59</v>
      </c>
      <c r="C110" s="4">
        <v>0</v>
      </c>
      <c r="D110" s="4">
        <v>0</v>
      </c>
      <c r="E110" s="4">
        <v>0</v>
      </c>
      <c r="F110" s="4">
        <v>0</v>
      </c>
      <c r="G110" s="4">
        <v>0</v>
      </c>
      <c r="H110" s="4">
        <f t="shared" si="29"/>
        <v>0</v>
      </c>
      <c r="I110" s="4">
        <f t="shared" si="30"/>
        <v>0</v>
      </c>
    </row>
    <row r="111" spans="2:9" x14ac:dyDescent="0.2">
      <c r="B111" s="16" t="s">
        <v>60</v>
      </c>
      <c r="C111" s="4">
        <v>0</v>
      </c>
      <c r="D111" s="4">
        <v>0</v>
      </c>
      <c r="E111" s="4">
        <v>0</v>
      </c>
      <c r="F111" s="4">
        <v>0</v>
      </c>
      <c r="G111" s="4">
        <v>0</v>
      </c>
      <c r="H111" s="4">
        <f t="shared" si="29"/>
        <v>0</v>
      </c>
      <c r="I111" s="4">
        <f t="shared" si="30"/>
        <v>0</v>
      </c>
    </row>
    <row r="112" spans="2:9" x14ac:dyDescent="0.2">
      <c r="B112" s="16" t="s">
        <v>61</v>
      </c>
      <c r="C112" s="4">
        <v>0</v>
      </c>
      <c r="D112" s="4">
        <v>0</v>
      </c>
      <c r="E112" s="4">
        <v>0</v>
      </c>
      <c r="F112" s="4">
        <v>0</v>
      </c>
      <c r="G112" s="4">
        <v>0</v>
      </c>
      <c r="H112" s="4">
        <f t="shared" si="29"/>
        <v>0</v>
      </c>
      <c r="I112" s="4">
        <f t="shared" si="30"/>
        <v>0</v>
      </c>
    </row>
    <row r="113" spans="2:9" x14ac:dyDescent="0.2">
      <c r="B113" s="16" t="s">
        <v>62</v>
      </c>
      <c r="C113" s="4">
        <v>0</v>
      </c>
      <c r="D113" s="4">
        <v>0</v>
      </c>
      <c r="E113" s="4">
        <v>0</v>
      </c>
      <c r="F113" s="4">
        <v>0</v>
      </c>
      <c r="G113" s="4">
        <v>0</v>
      </c>
      <c r="H113" s="4">
        <f t="shared" si="29"/>
        <v>0</v>
      </c>
      <c r="I113" s="4">
        <f t="shared" si="30"/>
        <v>0</v>
      </c>
    </row>
    <row r="114" spans="2:9" x14ac:dyDescent="0.2">
      <c r="B114" s="16" t="s">
        <v>63</v>
      </c>
      <c r="C114" s="4">
        <v>0</v>
      </c>
      <c r="D114" s="4">
        <v>0</v>
      </c>
      <c r="E114" s="4">
        <v>0</v>
      </c>
      <c r="F114" s="4">
        <v>0</v>
      </c>
      <c r="G114" s="4">
        <v>0</v>
      </c>
      <c r="H114" s="4">
        <f t="shared" si="29"/>
        <v>0</v>
      </c>
      <c r="I114" s="4">
        <f t="shared" si="30"/>
        <v>0</v>
      </c>
    </row>
    <row r="115" spans="2:9" x14ac:dyDescent="0.2">
      <c r="B115" s="16" t="s">
        <v>64</v>
      </c>
      <c r="C115" s="4">
        <v>0</v>
      </c>
      <c r="D115" s="4">
        <v>0</v>
      </c>
      <c r="E115" s="4">
        <v>0</v>
      </c>
      <c r="F115" s="4">
        <v>0</v>
      </c>
      <c r="G115" s="4">
        <v>0</v>
      </c>
      <c r="H115" s="4">
        <f t="shared" si="29"/>
        <v>0</v>
      </c>
      <c r="I115" s="4">
        <f t="shared" si="30"/>
        <v>0</v>
      </c>
    </row>
    <row r="116" spans="2:9" x14ac:dyDescent="0.2">
      <c r="B116" s="17" t="s">
        <v>65</v>
      </c>
      <c r="C116" s="3">
        <v>0</v>
      </c>
      <c r="D116" s="3">
        <v>0</v>
      </c>
      <c r="E116" s="3">
        <v>0</v>
      </c>
      <c r="F116" s="3">
        <v>0</v>
      </c>
      <c r="G116" s="3">
        <v>0</v>
      </c>
      <c r="H116" s="3">
        <v>0</v>
      </c>
      <c r="I116" s="3">
        <v>0</v>
      </c>
    </row>
    <row r="117" spans="2:9" x14ac:dyDescent="0.2">
      <c r="B117" s="16" t="s">
        <v>66</v>
      </c>
      <c r="C117" s="4">
        <v>0</v>
      </c>
      <c r="D117" s="4">
        <v>0</v>
      </c>
      <c r="E117" s="4">
        <v>0</v>
      </c>
      <c r="F117" s="4">
        <v>0</v>
      </c>
      <c r="G117" s="4">
        <v>0</v>
      </c>
      <c r="H117" s="4">
        <v>0</v>
      </c>
      <c r="I117" s="4">
        <v>0</v>
      </c>
    </row>
    <row r="118" spans="2:9" x14ac:dyDescent="0.2">
      <c r="B118" s="16" t="s">
        <v>67</v>
      </c>
      <c r="C118" s="4">
        <v>0</v>
      </c>
      <c r="D118" s="4">
        <v>0</v>
      </c>
      <c r="E118" s="4">
        <v>0</v>
      </c>
      <c r="F118" s="4">
        <v>0</v>
      </c>
      <c r="G118" s="4">
        <v>0</v>
      </c>
      <c r="H118" s="4">
        <v>0</v>
      </c>
      <c r="I118" s="4">
        <v>0</v>
      </c>
    </row>
    <row r="119" spans="2:9" x14ac:dyDescent="0.2">
      <c r="B119" s="16" t="s">
        <v>68</v>
      </c>
      <c r="C119" s="4">
        <v>0</v>
      </c>
      <c r="D119" s="4">
        <v>0</v>
      </c>
      <c r="E119" s="4">
        <v>0</v>
      </c>
      <c r="F119" s="4">
        <v>0</v>
      </c>
      <c r="G119" s="4">
        <v>0</v>
      </c>
      <c r="H119" s="4">
        <v>0</v>
      </c>
      <c r="I119" s="4">
        <v>0</v>
      </c>
    </row>
    <row r="120" spans="2:9" x14ac:dyDescent="0.2">
      <c r="B120" s="16" t="s">
        <v>69</v>
      </c>
      <c r="C120" s="4">
        <v>0</v>
      </c>
      <c r="D120" s="4">
        <v>0</v>
      </c>
      <c r="E120" s="4">
        <v>0</v>
      </c>
      <c r="F120" s="4">
        <v>0</v>
      </c>
      <c r="G120" s="4">
        <v>0</v>
      </c>
      <c r="H120" s="4">
        <v>0</v>
      </c>
      <c r="I120" s="4">
        <v>0</v>
      </c>
    </row>
    <row r="121" spans="2:9" x14ac:dyDescent="0.2">
      <c r="B121" s="16" t="s">
        <v>70</v>
      </c>
      <c r="C121" s="4">
        <v>0</v>
      </c>
      <c r="D121" s="4">
        <v>0</v>
      </c>
      <c r="E121" s="4">
        <v>0</v>
      </c>
      <c r="F121" s="4">
        <v>0</v>
      </c>
      <c r="G121" s="4">
        <v>0</v>
      </c>
      <c r="H121" s="4">
        <v>0</v>
      </c>
      <c r="I121" s="4">
        <v>0</v>
      </c>
    </row>
    <row r="122" spans="2:9" x14ac:dyDescent="0.2">
      <c r="B122" s="16" t="s">
        <v>71</v>
      </c>
      <c r="C122" s="4">
        <v>0</v>
      </c>
      <c r="D122" s="4">
        <v>0</v>
      </c>
      <c r="E122" s="4">
        <v>0</v>
      </c>
      <c r="F122" s="4">
        <v>0</v>
      </c>
      <c r="G122" s="4">
        <v>0</v>
      </c>
      <c r="H122" s="4">
        <v>0</v>
      </c>
      <c r="I122" s="4">
        <v>0</v>
      </c>
    </row>
    <row r="123" spans="2:9" x14ac:dyDescent="0.2">
      <c r="B123" s="16" t="s">
        <v>72</v>
      </c>
      <c r="C123" s="4">
        <v>0</v>
      </c>
      <c r="D123" s="4">
        <v>0</v>
      </c>
      <c r="E123" s="4">
        <v>0</v>
      </c>
      <c r="F123" s="4">
        <v>0</v>
      </c>
      <c r="G123" s="4">
        <v>0</v>
      </c>
      <c r="H123" s="4">
        <v>0</v>
      </c>
      <c r="I123" s="4">
        <v>0</v>
      </c>
    </row>
    <row r="124" spans="2:9" x14ac:dyDescent="0.2">
      <c r="B124" s="16" t="s">
        <v>73</v>
      </c>
      <c r="C124" s="4">
        <v>0</v>
      </c>
      <c r="D124" s="4">
        <v>0</v>
      </c>
      <c r="E124" s="4">
        <v>0</v>
      </c>
      <c r="F124" s="4">
        <v>0</v>
      </c>
      <c r="G124" s="4">
        <v>0</v>
      </c>
      <c r="H124" s="4">
        <v>0</v>
      </c>
      <c r="I124" s="4">
        <v>0</v>
      </c>
    </row>
    <row r="125" spans="2:9" x14ac:dyDescent="0.2">
      <c r="B125" s="16" t="s">
        <v>74</v>
      </c>
      <c r="C125" s="4">
        <v>0</v>
      </c>
      <c r="D125" s="4">
        <v>0</v>
      </c>
      <c r="E125" s="4">
        <v>0</v>
      </c>
      <c r="F125" s="4">
        <v>0</v>
      </c>
      <c r="G125" s="4">
        <v>0</v>
      </c>
      <c r="H125" s="4">
        <v>0</v>
      </c>
      <c r="I125" s="4">
        <v>0</v>
      </c>
    </row>
    <row r="126" spans="2:9" x14ac:dyDescent="0.2">
      <c r="B126" s="17" t="s">
        <v>75</v>
      </c>
      <c r="C126" s="3">
        <f>+C127+C128+C129+C130+C131+C132+C133+C134+C135</f>
        <v>1</v>
      </c>
      <c r="D126" s="3">
        <f t="shared" ref="D126:I126" si="31">+D127+D128+D129+D130+D131+D132+D133+D134+D135</f>
        <v>0</v>
      </c>
      <c r="E126" s="3">
        <f t="shared" si="31"/>
        <v>0</v>
      </c>
      <c r="F126" s="3">
        <f t="shared" si="31"/>
        <v>0</v>
      </c>
      <c r="G126" s="3">
        <f t="shared" si="31"/>
        <v>0</v>
      </c>
      <c r="H126" s="3">
        <f t="shared" si="31"/>
        <v>0</v>
      </c>
      <c r="I126" s="3">
        <f t="shared" si="31"/>
        <v>1</v>
      </c>
    </row>
    <row r="127" spans="2:9" x14ac:dyDescent="0.2">
      <c r="B127" s="16" t="s">
        <v>76</v>
      </c>
      <c r="C127" s="4">
        <v>0</v>
      </c>
      <c r="D127" s="4">
        <v>0</v>
      </c>
      <c r="E127" s="4">
        <v>0</v>
      </c>
      <c r="F127" s="4">
        <v>0</v>
      </c>
      <c r="G127" s="4">
        <v>0</v>
      </c>
      <c r="H127" s="4">
        <v>0</v>
      </c>
      <c r="I127" s="4">
        <v>0</v>
      </c>
    </row>
    <row r="128" spans="2:9" x14ac:dyDescent="0.2">
      <c r="B128" s="16" t="s">
        <v>77</v>
      </c>
      <c r="C128" s="4">
        <v>0</v>
      </c>
      <c r="D128" s="4">
        <v>0</v>
      </c>
      <c r="E128" s="4">
        <v>0</v>
      </c>
      <c r="F128" s="4">
        <v>0</v>
      </c>
      <c r="G128" s="4">
        <v>0</v>
      </c>
      <c r="H128" s="4">
        <v>0</v>
      </c>
      <c r="I128" s="4">
        <v>0</v>
      </c>
    </row>
    <row r="129" spans="2:9" x14ac:dyDescent="0.2">
      <c r="B129" s="16" t="s">
        <v>78</v>
      </c>
      <c r="C129" s="4">
        <v>0</v>
      </c>
      <c r="D129" s="4">
        <v>0</v>
      </c>
      <c r="E129" s="4">
        <v>0</v>
      </c>
      <c r="F129" s="4">
        <v>0</v>
      </c>
      <c r="G129" s="4">
        <v>0</v>
      </c>
      <c r="H129" s="4">
        <v>0</v>
      </c>
      <c r="I129" s="4">
        <v>0</v>
      </c>
    </row>
    <row r="130" spans="2:9" x14ac:dyDescent="0.2">
      <c r="B130" s="16" t="s">
        <v>79</v>
      </c>
      <c r="C130" s="4">
        <v>1</v>
      </c>
      <c r="D130" s="4">
        <v>0</v>
      </c>
      <c r="E130" s="4">
        <v>0</v>
      </c>
      <c r="F130" s="4">
        <v>0</v>
      </c>
      <c r="G130" s="4">
        <v>0</v>
      </c>
      <c r="H130" s="4">
        <v>0</v>
      </c>
      <c r="I130" s="4">
        <v>1</v>
      </c>
    </row>
    <row r="131" spans="2:9" x14ac:dyDescent="0.2">
      <c r="B131" s="16" t="s">
        <v>80</v>
      </c>
      <c r="C131" s="4">
        <v>0</v>
      </c>
      <c r="D131" s="4">
        <v>0</v>
      </c>
      <c r="E131" s="4">
        <v>0</v>
      </c>
      <c r="F131" s="4">
        <v>0</v>
      </c>
      <c r="G131" s="4">
        <v>0</v>
      </c>
      <c r="H131" s="4">
        <v>0</v>
      </c>
      <c r="I131" s="4">
        <v>0</v>
      </c>
    </row>
    <row r="132" spans="2:9" x14ac:dyDescent="0.2">
      <c r="B132" s="16" t="s">
        <v>81</v>
      </c>
      <c r="C132" s="4">
        <v>0</v>
      </c>
      <c r="D132" s="4">
        <v>0</v>
      </c>
      <c r="E132" s="4">
        <v>0</v>
      </c>
      <c r="F132" s="4">
        <v>0</v>
      </c>
      <c r="G132" s="4">
        <v>0</v>
      </c>
      <c r="H132" s="4">
        <v>0</v>
      </c>
      <c r="I132" s="4">
        <v>0</v>
      </c>
    </row>
    <row r="133" spans="2:9" x14ac:dyDescent="0.2">
      <c r="B133" s="16" t="s">
        <v>82</v>
      </c>
      <c r="C133" s="4">
        <v>0</v>
      </c>
      <c r="D133" s="4">
        <v>0</v>
      </c>
      <c r="E133" s="4">
        <v>0</v>
      </c>
      <c r="F133" s="4">
        <v>0</v>
      </c>
      <c r="G133" s="4">
        <v>0</v>
      </c>
      <c r="H133" s="4">
        <v>0</v>
      </c>
      <c r="I133" s="4">
        <v>0</v>
      </c>
    </row>
    <row r="134" spans="2:9" x14ac:dyDescent="0.2">
      <c r="B134" s="16" t="s">
        <v>83</v>
      </c>
      <c r="C134" s="4">
        <v>0</v>
      </c>
      <c r="D134" s="4">
        <v>0</v>
      </c>
      <c r="E134" s="4">
        <v>0</v>
      </c>
      <c r="F134" s="4">
        <v>0</v>
      </c>
      <c r="G134" s="4">
        <v>0</v>
      </c>
      <c r="H134" s="4">
        <v>0</v>
      </c>
      <c r="I134" s="4">
        <v>0</v>
      </c>
    </row>
    <row r="135" spans="2:9" x14ac:dyDescent="0.2">
      <c r="B135" s="16" t="s">
        <v>84</v>
      </c>
      <c r="C135" s="4">
        <v>0</v>
      </c>
      <c r="D135" s="4">
        <v>0</v>
      </c>
      <c r="E135" s="4">
        <v>0</v>
      </c>
      <c r="F135" s="4">
        <v>0</v>
      </c>
      <c r="G135" s="4">
        <v>0</v>
      </c>
      <c r="H135" s="4">
        <v>0</v>
      </c>
      <c r="I135" s="4">
        <v>0</v>
      </c>
    </row>
    <row r="136" spans="2:9" x14ac:dyDescent="0.2">
      <c r="B136" s="17" t="s">
        <v>85</v>
      </c>
      <c r="C136" s="3">
        <f>+C137+C138+C139</f>
        <v>2269536</v>
      </c>
      <c r="D136" s="3">
        <f t="shared" ref="D136:I136" si="32">+D137+D138+D139</f>
        <v>159762</v>
      </c>
      <c r="E136" s="3">
        <f t="shared" si="32"/>
        <v>0</v>
      </c>
      <c r="F136" s="3">
        <f t="shared" si="32"/>
        <v>0</v>
      </c>
      <c r="G136" s="3">
        <f t="shared" si="32"/>
        <v>0</v>
      </c>
      <c r="H136" s="3">
        <f t="shared" si="32"/>
        <v>159762</v>
      </c>
      <c r="I136" s="3">
        <f t="shared" si="32"/>
        <v>2429298</v>
      </c>
    </row>
    <row r="137" spans="2:9" x14ac:dyDescent="0.2">
      <c r="B137" s="16" t="s">
        <v>86</v>
      </c>
      <c r="C137" s="4">
        <v>2269534</v>
      </c>
      <c r="D137" s="4">
        <v>159762</v>
      </c>
      <c r="E137" s="4">
        <v>0</v>
      </c>
      <c r="F137" s="4">
        <v>0</v>
      </c>
      <c r="G137" s="4">
        <v>0</v>
      </c>
      <c r="H137" s="4">
        <f>+D137+F137-E137-G137</f>
        <v>159762</v>
      </c>
      <c r="I137" s="4">
        <f>+C137+H137</f>
        <v>2429296</v>
      </c>
    </row>
    <row r="138" spans="2:9" x14ac:dyDescent="0.2">
      <c r="B138" s="16" t="s">
        <v>87</v>
      </c>
      <c r="C138" s="4">
        <v>1</v>
      </c>
      <c r="D138" s="4">
        <v>0</v>
      </c>
      <c r="E138" s="4">
        <v>0</v>
      </c>
      <c r="F138" s="4">
        <v>0</v>
      </c>
      <c r="G138" s="4">
        <v>0</v>
      </c>
      <c r="H138" s="4">
        <f t="shared" ref="H138:H139" si="33">+D138+F138-E138-G138</f>
        <v>0</v>
      </c>
      <c r="I138" s="4">
        <f t="shared" ref="I138:I139" si="34">+C138+H138</f>
        <v>1</v>
      </c>
    </row>
    <row r="139" spans="2:9" x14ac:dyDescent="0.2">
      <c r="B139" s="16" t="s">
        <v>88</v>
      </c>
      <c r="C139" s="4">
        <v>1</v>
      </c>
      <c r="D139" s="4">
        <v>0</v>
      </c>
      <c r="E139" s="4">
        <v>0</v>
      </c>
      <c r="F139" s="4">
        <v>0</v>
      </c>
      <c r="G139" s="4">
        <v>0</v>
      </c>
      <c r="H139" s="4">
        <f t="shared" si="33"/>
        <v>0</v>
      </c>
      <c r="I139" s="4">
        <f t="shared" si="34"/>
        <v>1</v>
      </c>
    </row>
    <row r="140" spans="2:9" x14ac:dyDescent="0.2">
      <c r="B140" s="17" t="s">
        <v>89</v>
      </c>
      <c r="C140" s="3">
        <v>0</v>
      </c>
      <c r="D140" s="3">
        <v>0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</row>
    <row r="141" spans="2:9" x14ac:dyDescent="0.2">
      <c r="B141" s="16" t="s">
        <v>90</v>
      </c>
      <c r="C141" s="4">
        <v>0</v>
      </c>
      <c r="D141" s="4">
        <v>0</v>
      </c>
      <c r="E141" s="4">
        <v>0</v>
      </c>
      <c r="F141" s="4">
        <v>0</v>
      </c>
      <c r="G141" s="4">
        <v>0</v>
      </c>
      <c r="H141" s="4">
        <v>0</v>
      </c>
      <c r="I141" s="4">
        <v>0</v>
      </c>
    </row>
    <row r="142" spans="2:9" x14ac:dyDescent="0.2">
      <c r="B142" s="16" t="s">
        <v>91</v>
      </c>
      <c r="C142" s="4">
        <v>0</v>
      </c>
      <c r="D142" s="4">
        <v>0</v>
      </c>
      <c r="E142" s="4">
        <v>0</v>
      </c>
      <c r="F142" s="4">
        <v>0</v>
      </c>
      <c r="G142" s="4">
        <v>0</v>
      </c>
      <c r="H142" s="4">
        <v>0</v>
      </c>
      <c r="I142" s="4">
        <v>0</v>
      </c>
    </row>
    <row r="143" spans="2:9" x14ac:dyDescent="0.2">
      <c r="B143" s="16" t="s">
        <v>92</v>
      </c>
      <c r="C143" s="4">
        <v>0</v>
      </c>
      <c r="D143" s="4">
        <v>0</v>
      </c>
      <c r="E143" s="4">
        <v>0</v>
      </c>
      <c r="F143" s="4">
        <v>0</v>
      </c>
      <c r="G143" s="4">
        <v>0</v>
      </c>
      <c r="H143" s="4">
        <v>0</v>
      </c>
      <c r="I143" s="4">
        <v>0</v>
      </c>
    </row>
    <row r="144" spans="2:9" x14ac:dyDescent="0.2">
      <c r="B144" s="16" t="s">
        <v>93</v>
      </c>
      <c r="C144" s="4">
        <v>0</v>
      </c>
      <c r="D144" s="4">
        <v>0</v>
      </c>
      <c r="E144" s="4">
        <v>0</v>
      </c>
      <c r="F144" s="4">
        <v>0</v>
      </c>
      <c r="G144" s="4">
        <v>0</v>
      </c>
      <c r="H144" s="4">
        <v>0</v>
      </c>
      <c r="I144" s="4">
        <v>0</v>
      </c>
    </row>
    <row r="145" spans="2:9" x14ac:dyDescent="0.2">
      <c r="B145" s="16" t="s">
        <v>94</v>
      </c>
      <c r="C145" s="4">
        <v>0</v>
      </c>
      <c r="D145" s="4">
        <v>0</v>
      </c>
      <c r="E145" s="4">
        <v>0</v>
      </c>
      <c r="F145" s="4">
        <v>0</v>
      </c>
      <c r="G145" s="4">
        <v>0</v>
      </c>
      <c r="H145" s="4">
        <v>0</v>
      </c>
      <c r="I145" s="4">
        <v>0</v>
      </c>
    </row>
    <row r="146" spans="2:9" x14ac:dyDescent="0.2">
      <c r="B146" s="16" t="s">
        <v>95</v>
      </c>
      <c r="C146" s="4">
        <v>0</v>
      </c>
      <c r="D146" s="4">
        <v>0</v>
      </c>
      <c r="E146" s="4">
        <v>0</v>
      </c>
      <c r="F146" s="4">
        <v>0</v>
      </c>
      <c r="G146" s="4">
        <v>0</v>
      </c>
      <c r="H146" s="4">
        <v>0</v>
      </c>
      <c r="I146" s="4">
        <v>0</v>
      </c>
    </row>
    <row r="147" spans="2:9" x14ac:dyDescent="0.2">
      <c r="B147" s="16" t="s">
        <v>96</v>
      </c>
      <c r="C147" s="4">
        <v>0</v>
      </c>
      <c r="D147" s="4">
        <v>0</v>
      </c>
      <c r="E147" s="4">
        <v>0</v>
      </c>
      <c r="F147" s="4">
        <v>0</v>
      </c>
      <c r="G147" s="4">
        <v>0</v>
      </c>
      <c r="H147" s="4">
        <v>0</v>
      </c>
      <c r="I147" s="4">
        <v>0</v>
      </c>
    </row>
    <row r="148" spans="2:9" x14ac:dyDescent="0.2">
      <c r="B148" s="17" t="s">
        <v>97</v>
      </c>
      <c r="C148" s="3">
        <v>0</v>
      </c>
      <c r="D148" s="3">
        <v>0</v>
      </c>
      <c r="E148" s="3">
        <v>0</v>
      </c>
      <c r="F148" s="3">
        <v>0</v>
      </c>
      <c r="G148" s="3">
        <v>0</v>
      </c>
      <c r="H148" s="3">
        <v>0</v>
      </c>
      <c r="I148" s="3">
        <v>0</v>
      </c>
    </row>
    <row r="149" spans="2:9" x14ac:dyDescent="0.2">
      <c r="B149" s="16" t="s">
        <v>98</v>
      </c>
      <c r="C149" s="4">
        <v>0</v>
      </c>
      <c r="D149" s="4">
        <v>0</v>
      </c>
      <c r="E149" s="4">
        <v>0</v>
      </c>
      <c r="F149" s="4">
        <v>0</v>
      </c>
      <c r="G149" s="4">
        <v>0</v>
      </c>
      <c r="H149" s="4">
        <v>0</v>
      </c>
      <c r="I149" s="4">
        <v>0</v>
      </c>
    </row>
    <row r="150" spans="2:9" x14ac:dyDescent="0.2">
      <c r="B150" s="16" t="s">
        <v>99</v>
      </c>
      <c r="C150" s="4">
        <v>0</v>
      </c>
      <c r="D150" s="4">
        <v>0</v>
      </c>
      <c r="E150" s="4">
        <v>0</v>
      </c>
      <c r="F150" s="4">
        <v>0</v>
      </c>
      <c r="G150" s="4">
        <v>0</v>
      </c>
      <c r="H150" s="4">
        <v>0</v>
      </c>
      <c r="I150" s="4">
        <v>0</v>
      </c>
    </row>
    <row r="151" spans="2:9" x14ac:dyDescent="0.2">
      <c r="B151" s="16" t="s">
        <v>100</v>
      </c>
      <c r="C151" s="4">
        <v>0</v>
      </c>
      <c r="D151" s="4">
        <v>0</v>
      </c>
      <c r="E151" s="4">
        <v>0</v>
      </c>
      <c r="F151" s="4">
        <v>0</v>
      </c>
      <c r="G151" s="4">
        <v>0</v>
      </c>
      <c r="H151" s="4">
        <v>0</v>
      </c>
      <c r="I151" s="4">
        <v>0</v>
      </c>
    </row>
    <row r="152" spans="2:9" x14ac:dyDescent="0.2">
      <c r="B152" s="17" t="s">
        <v>101</v>
      </c>
      <c r="C152" s="3">
        <v>0</v>
      </c>
      <c r="D152" s="3">
        <v>0</v>
      </c>
      <c r="E152" s="3">
        <v>0</v>
      </c>
      <c r="F152" s="3">
        <v>0</v>
      </c>
      <c r="G152" s="3">
        <v>0</v>
      </c>
      <c r="H152" s="3">
        <v>0</v>
      </c>
      <c r="I152" s="3">
        <v>0</v>
      </c>
    </row>
    <row r="153" spans="2:9" x14ac:dyDescent="0.2">
      <c r="B153" s="16" t="s">
        <v>102</v>
      </c>
      <c r="C153" s="4">
        <v>0</v>
      </c>
      <c r="D153" s="4">
        <v>0</v>
      </c>
      <c r="E153" s="4">
        <v>0</v>
      </c>
      <c r="F153" s="4">
        <v>0</v>
      </c>
      <c r="G153" s="4">
        <v>0</v>
      </c>
      <c r="H153" s="4">
        <v>0</v>
      </c>
      <c r="I153" s="4">
        <v>0</v>
      </c>
    </row>
    <row r="154" spans="2:9" x14ac:dyDescent="0.2">
      <c r="B154" s="16" t="s">
        <v>103</v>
      </c>
      <c r="C154" s="4">
        <v>0</v>
      </c>
      <c r="D154" s="4">
        <v>0</v>
      </c>
      <c r="E154" s="4">
        <v>0</v>
      </c>
      <c r="F154" s="4">
        <v>0</v>
      </c>
      <c r="G154" s="4">
        <v>0</v>
      </c>
      <c r="H154" s="4">
        <v>0</v>
      </c>
      <c r="I154" s="4">
        <v>0</v>
      </c>
    </row>
    <row r="155" spans="2:9" x14ac:dyDescent="0.2">
      <c r="B155" s="16" t="s">
        <v>104</v>
      </c>
      <c r="C155" s="4">
        <v>0</v>
      </c>
      <c r="D155" s="4">
        <v>0</v>
      </c>
      <c r="E155" s="4">
        <v>0</v>
      </c>
      <c r="F155" s="4">
        <v>0</v>
      </c>
      <c r="G155" s="4">
        <v>0</v>
      </c>
      <c r="H155" s="4">
        <v>0</v>
      </c>
      <c r="I155" s="4">
        <v>0</v>
      </c>
    </row>
    <row r="156" spans="2:9" x14ac:dyDescent="0.2">
      <c r="B156" s="18" t="s">
        <v>105</v>
      </c>
      <c r="C156" s="4">
        <v>0</v>
      </c>
      <c r="D156" s="4">
        <v>0</v>
      </c>
      <c r="E156" s="4">
        <v>0</v>
      </c>
      <c r="F156" s="4">
        <v>0</v>
      </c>
      <c r="G156" s="4">
        <v>0</v>
      </c>
      <c r="H156" s="4">
        <v>0</v>
      </c>
      <c r="I156" s="4">
        <v>0</v>
      </c>
    </row>
    <row r="157" spans="2:9" x14ac:dyDescent="0.2">
      <c r="B157" s="16" t="s">
        <v>106</v>
      </c>
      <c r="C157" s="4">
        <v>0</v>
      </c>
      <c r="D157" s="4">
        <v>0</v>
      </c>
      <c r="E157" s="4">
        <v>0</v>
      </c>
      <c r="F157" s="4">
        <v>0</v>
      </c>
      <c r="G157" s="4">
        <v>0</v>
      </c>
      <c r="H157" s="4">
        <v>0</v>
      </c>
      <c r="I157" s="4">
        <v>0</v>
      </c>
    </row>
    <row r="158" spans="2:9" x14ac:dyDescent="0.2">
      <c r="B158" s="16" t="s">
        <v>107</v>
      </c>
      <c r="C158" s="4">
        <v>0</v>
      </c>
      <c r="D158" s="4">
        <v>0</v>
      </c>
      <c r="E158" s="4">
        <v>0</v>
      </c>
      <c r="F158" s="4">
        <v>0</v>
      </c>
      <c r="G158" s="4">
        <v>0</v>
      </c>
      <c r="H158" s="4">
        <v>0</v>
      </c>
      <c r="I158" s="4">
        <v>0</v>
      </c>
    </row>
    <row r="159" spans="2:9" x14ac:dyDescent="0.2">
      <c r="B159" s="16" t="s">
        <v>108</v>
      </c>
      <c r="C159" s="4">
        <v>0</v>
      </c>
      <c r="D159" s="4">
        <v>0</v>
      </c>
      <c r="E159" s="4">
        <v>0</v>
      </c>
      <c r="F159" s="4">
        <v>0</v>
      </c>
      <c r="G159" s="4">
        <v>0</v>
      </c>
      <c r="H159" s="4">
        <v>0</v>
      </c>
      <c r="I159" s="4">
        <v>0</v>
      </c>
    </row>
    <row r="160" spans="2:9" x14ac:dyDescent="0.2">
      <c r="B160" s="11"/>
      <c r="C160" s="5"/>
      <c r="D160" s="5"/>
      <c r="E160" s="5"/>
      <c r="F160" s="5"/>
      <c r="G160" s="5"/>
      <c r="H160" s="5"/>
      <c r="I160" s="5"/>
    </row>
    <row r="161" spans="2:9" x14ac:dyDescent="0.2">
      <c r="B161" s="15" t="s">
        <v>110</v>
      </c>
      <c r="C161" s="6">
        <f>+C13+C87</f>
        <v>71917690</v>
      </c>
      <c r="D161" s="6">
        <f t="shared" ref="D161:I161" si="35">+D13+D87</f>
        <v>20587695</v>
      </c>
      <c r="E161" s="6">
        <f t="shared" si="35"/>
        <v>0</v>
      </c>
      <c r="F161" s="6">
        <f t="shared" si="35"/>
        <v>0</v>
      </c>
      <c r="G161" s="6">
        <f t="shared" si="35"/>
        <v>0</v>
      </c>
      <c r="H161" s="6">
        <f t="shared" si="35"/>
        <v>20587695</v>
      </c>
      <c r="I161" s="6">
        <f t="shared" si="35"/>
        <v>92505385</v>
      </c>
    </row>
    <row r="162" spans="2:9" x14ac:dyDescent="0.2">
      <c r="B162" s="12"/>
      <c r="C162" s="7"/>
      <c r="D162" s="7"/>
      <c r="E162" s="7"/>
      <c r="F162" s="7"/>
      <c r="G162" s="7"/>
      <c r="H162" s="7"/>
      <c r="I162" s="7"/>
    </row>
  </sheetData>
  <protectedRanges>
    <protectedRange sqref="C13:I13" name="Rango1_2_1"/>
    <protectedRange sqref="C87:I87" name="Rango1_2_2"/>
  </protectedRanges>
  <mergeCells count="9">
    <mergeCell ref="B8:I8"/>
    <mergeCell ref="B9:I9"/>
    <mergeCell ref="B10:I10"/>
    <mergeCell ref="D11:H11"/>
    <mergeCell ref="B1:D1"/>
    <mergeCell ref="B2:D2"/>
    <mergeCell ref="B3:D3"/>
    <mergeCell ref="B6:I6"/>
    <mergeCell ref="B7:I7"/>
  </mergeCells>
  <printOptions horizontalCentered="1"/>
  <pageMargins left="0.31496062992125984" right="0.31496062992125984" top="0.55118110236220474" bottom="0.74803149606299213" header="0.31496062992125984" footer="0.31496062992125984"/>
  <pageSetup scale="70" orientation="portrait" r:id="rId1"/>
  <headerFooter>
    <oddHeader xml:space="preserve">&amp;R&amp;P / &amp;N    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87ED36-AEDE-4F53-ACE3-5C39F056F317}">
  <sheetPr>
    <pageSetUpPr fitToPage="1"/>
  </sheetPr>
  <dimension ref="A1:L3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ht="12" thickBot="1" x14ac:dyDescent="0.25">
      <c r="C5" s="43" t="s">
        <v>111</v>
      </c>
    </row>
    <row r="6" spans="1:6" x14ac:dyDescent="0.2">
      <c r="B6" s="83" t="str">
        <f>B1</f>
        <v>Sistema Municipal de Agua Potable y Alcantarillado de Moroleón</v>
      </c>
      <c r="C6" s="84"/>
      <c r="D6" s="84"/>
      <c r="E6" s="84"/>
      <c r="F6" s="85"/>
    </row>
    <row r="7" spans="1:6" x14ac:dyDescent="0.2">
      <c r="B7" s="86" t="s">
        <v>112</v>
      </c>
      <c r="C7" s="87"/>
      <c r="D7" s="87"/>
      <c r="E7" s="87"/>
      <c r="F7" s="88"/>
    </row>
    <row r="8" spans="1:6" x14ac:dyDescent="0.2">
      <c r="B8" s="89" t="s">
        <v>142</v>
      </c>
      <c r="C8" s="90"/>
      <c r="D8" s="90"/>
      <c r="E8" s="90"/>
      <c r="F8" s="91"/>
    </row>
    <row r="9" spans="1:6" ht="22.5" x14ac:dyDescent="0.2">
      <c r="B9" s="81" t="s">
        <v>113</v>
      </c>
      <c r="C9" s="82" t="s">
        <v>114</v>
      </c>
      <c r="D9" s="66" t="s">
        <v>115</v>
      </c>
      <c r="E9" s="66" t="s">
        <v>116</v>
      </c>
      <c r="F9" s="67" t="s">
        <v>117</v>
      </c>
    </row>
    <row r="10" spans="1:6" x14ac:dyDescent="0.2">
      <c r="A10" s="42"/>
      <c r="B10" s="81"/>
      <c r="C10" s="82"/>
      <c r="D10" s="66" t="s">
        <v>118</v>
      </c>
      <c r="E10" s="66" t="s">
        <v>119</v>
      </c>
      <c r="F10" s="67" t="s">
        <v>120</v>
      </c>
    </row>
    <row r="11" spans="1:6" x14ac:dyDescent="0.2">
      <c r="B11" s="52"/>
      <c r="C11" s="53" t="s">
        <v>121</v>
      </c>
      <c r="D11" s="54">
        <f>SUM(D12:D20)</f>
        <v>30644855.719999999</v>
      </c>
      <c r="E11" s="54">
        <f t="shared" ref="E11:F11" si="0">SUM(E12:E20)</f>
        <v>30644855.719999999</v>
      </c>
      <c r="F11" s="55">
        <f t="shared" si="0"/>
        <v>0</v>
      </c>
    </row>
    <row r="12" spans="1:6" x14ac:dyDescent="0.2">
      <c r="B12" s="56">
        <v>1000</v>
      </c>
      <c r="C12" s="57" t="s">
        <v>122</v>
      </c>
      <c r="D12" s="58">
        <v>8867714.3599999994</v>
      </c>
      <c r="E12" s="58">
        <v>8867714.3599999994</v>
      </c>
      <c r="F12" s="59">
        <f>+D12-E12</f>
        <v>0</v>
      </c>
    </row>
    <row r="13" spans="1:6" x14ac:dyDescent="0.2">
      <c r="B13" s="56">
        <v>2000</v>
      </c>
      <c r="C13" s="57" t="s">
        <v>123</v>
      </c>
      <c r="D13" s="58">
        <v>2266407.4</v>
      </c>
      <c r="E13" s="58">
        <v>2266407.4</v>
      </c>
      <c r="F13" s="59">
        <f t="shared" ref="F13:F20" si="1">+D13-E13</f>
        <v>0</v>
      </c>
    </row>
    <row r="14" spans="1:6" x14ac:dyDescent="0.2">
      <c r="B14" s="56">
        <v>3000</v>
      </c>
      <c r="C14" s="57" t="s">
        <v>124</v>
      </c>
      <c r="D14" s="58">
        <v>11458768.539999999</v>
      </c>
      <c r="E14" s="58">
        <v>11458768.539999999</v>
      </c>
      <c r="F14" s="59">
        <f t="shared" si="1"/>
        <v>0</v>
      </c>
    </row>
    <row r="15" spans="1:6" x14ac:dyDescent="0.2">
      <c r="B15" s="56">
        <v>4000</v>
      </c>
      <c r="C15" s="57" t="s">
        <v>125</v>
      </c>
      <c r="D15" s="58">
        <v>0</v>
      </c>
      <c r="E15" s="58">
        <v>0</v>
      </c>
      <c r="F15" s="59">
        <f t="shared" si="1"/>
        <v>0</v>
      </c>
    </row>
    <row r="16" spans="1:6" x14ac:dyDescent="0.2">
      <c r="B16" s="56">
        <v>5000</v>
      </c>
      <c r="C16" s="57" t="s">
        <v>126</v>
      </c>
      <c r="D16" s="58">
        <v>32000.76</v>
      </c>
      <c r="E16" s="58">
        <v>32000.76</v>
      </c>
      <c r="F16" s="59">
        <f t="shared" si="1"/>
        <v>0</v>
      </c>
    </row>
    <row r="17" spans="1:12" x14ac:dyDescent="0.2">
      <c r="B17" s="56">
        <v>6000</v>
      </c>
      <c r="C17" s="57" t="s">
        <v>127</v>
      </c>
      <c r="D17" s="58">
        <v>4714140.09</v>
      </c>
      <c r="E17" s="58">
        <v>4714140.09</v>
      </c>
      <c r="F17" s="59">
        <f t="shared" si="1"/>
        <v>0</v>
      </c>
    </row>
    <row r="18" spans="1:12" x14ac:dyDescent="0.2">
      <c r="B18" s="56">
        <v>7000</v>
      </c>
      <c r="C18" s="57" t="s">
        <v>128</v>
      </c>
      <c r="D18" s="58">
        <v>0</v>
      </c>
      <c r="E18" s="58">
        <v>0</v>
      </c>
      <c r="F18" s="59">
        <f t="shared" si="1"/>
        <v>0</v>
      </c>
    </row>
    <row r="19" spans="1:12" x14ac:dyDescent="0.2">
      <c r="B19" s="56">
        <v>8000</v>
      </c>
      <c r="C19" s="57" t="s">
        <v>129</v>
      </c>
      <c r="D19" s="58">
        <v>3305824.57</v>
      </c>
      <c r="E19" s="58">
        <v>3305824.57</v>
      </c>
      <c r="F19" s="59">
        <f t="shared" si="1"/>
        <v>0</v>
      </c>
    </row>
    <row r="20" spans="1:12" x14ac:dyDescent="0.2">
      <c r="B20" s="56">
        <v>9000</v>
      </c>
      <c r="C20" s="57" t="s">
        <v>130</v>
      </c>
      <c r="D20" s="58">
        <v>0</v>
      </c>
      <c r="E20" s="58">
        <v>0</v>
      </c>
      <c r="F20" s="59">
        <f t="shared" si="1"/>
        <v>0</v>
      </c>
    </row>
    <row r="21" spans="1:12" x14ac:dyDescent="0.2">
      <c r="B21" s="56"/>
      <c r="C21" s="60" t="s">
        <v>131</v>
      </c>
      <c r="D21" s="61">
        <f>SUM(D22:D30)</f>
        <v>0</v>
      </c>
      <c r="E21" s="61">
        <f t="shared" ref="E21:F21" si="2">SUM(E22:E30)</f>
        <v>0</v>
      </c>
      <c r="F21" s="62">
        <f t="shared" si="2"/>
        <v>0</v>
      </c>
    </row>
    <row r="22" spans="1:12" x14ac:dyDescent="0.2">
      <c r="B22" s="56">
        <v>1000</v>
      </c>
      <c r="C22" s="57" t="s">
        <v>122</v>
      </c>
      <c r="D22" s="58">
        <v>0</v>
      </c>
      <c r="E22" s="58">
        <v>0</v>
      </c>
      <c r="F22" s="59">
        <f>+D22-E22</f>
        <v>0</v>
      </c>
    </row>
    <row r="23" spans="1:12" x14ac:dyDescent="0.2">
      <c r="B23" s="56">
        <v>2000</v>
      </c>
      <c r="C23" s="57" t="s">
        <v>123</v>
      </c>
      <c r="D23" s="58">
        <v>0</v>
      </c>
      <c r="E23" s="58">
        <v>0</v>
      </c>
      <c r="F23" s="59">
        <f t="shared" ref="F23:F30" si="3">+D23-E23</f>
        <v>0</v>
      </c>
    </row>
    <row r="24" spans="1:12" x14ac:dyDescent="0.2">
      <c r="B24" s="56">
        <v>3000</v>
      </c>
      <c r="C24" s="57" t="s">
        <v>124</v>
      </c>
      <c r="D24" s="58">
        <v>0</v>
      </c>
      <c r="E24" s="58">
        <v>0</v>
      </c>
      <c r="F24" s="59">
        <f t="shared" si="3"/>
        <v>0</v>
      </c>
    </row>
    <row r="25" spans="1:12" x14ac:dyDescent="0.2">
      <c r="B25" s="56">
        <v>4000</v>
      </c>
      <c r="C25" s="57" t="s">
        <v>125</v>
      </c>
      <c r="D25" s="58">
        <v>0</v>
      </c>
      <c r="E25" s="58">
        <v>0</v>
      </c>
      <c r="F25" s="59">
        <f t="shared" si="3"/>
        <v>0</v>
      </c>
    </row>
    <row r="26" spans="1:12" x14ac:dyDescent="0.2">
      <c r="B26" s="56">
        <v>5000</v>
      </c>
      <c r="C26" s="57" t="s">
        <v>126</v>
      </c>
      <c r="D26" s="58">
        <v>0</v>
      </c>
      <c r="E26" s="58">
        <v>0</v>
      </c>
      <c r="F26" s="59">
        <f t="shared" si="3"/>
        <v>0</v>
      </c>
    </row>
    <row r="27" spans="1:12" x14ac:dyDescent="0.2">
      <c r="B27" s="56">
        <v>6000</v>
      </c>
      <c r="C27" s="57" t="s">
        <v>127</v>
      </c>
      <c r="D27" s="58">
        <v>0</v>
      </c>
      <c r="E27" s="58">
        <v>0</v>
      </c>
      <c r="F27" s="59">
        <f t="shared" si="3"/>
        <v>0</v>
      </c>
    </row>
    <row r="28" spans="1:12" x14ac:dyDescent="0.2">
      <c r="B28" s="56">
        <v>7000</v>
      </c>
      <c r="C28" s="57" t="s">
        <v>128</v>
      </c>
      <c r="D28" s="58">
        <v>0</v>
      </c>
      <c r="E28" s="58">
        <v>0</v>
      </c>
      <c r="F28" s="59">
        <f t="shared" si="3"/>
        <v>0</v>
      </c>
    </row>
    <row r="29" spans="1:12" x14ac:dyDescent="0.2">
      <c r="B29" s="56">
        <v>8000</v>
      </c>
      <c r="C29" s="57" t="s">
        <v>129</v>
      </c>
      <c r="D29" s="58">
        <v>0</v>
      </c>
      <c r="E29" s="58">
        <v>0</v>
      </c>
      <c r="F29" s="59">
        <f t="shared" si="3"/>
        <v>0</v>
      </c>
    </row>
    <row r="30" spans="1:12" x14ac:dyDescent="0.2">
      <c r="B30" s="63">
        <v>9000</v>
      </c>
      <c r="C30" s="64" t="s">
        <v>130</v>
      </c>
      <c r="D30" s="65">
        <v>0</v>
      </c>
      <c r="E30" s="65">
        <v>0</v>
      </c>
      <c r="F30" s="59">
        <f t="shared" si="3"/>
        <v>0</v>
      </c>
    </row>
    <row r="31" spans="1:12" ht="12" thickBot="1" x14ac:dyDescent="0.25">
      <c r="B31" s="48"/>
      <c r="C31" s="49" t="s">
        <v>34</v>
      </c>
      <c r="D31" s="50">
        <f>D11+D21</f>
        <v>30644855.719999999</v>
      </c>
      <c r="E31" s="50">
        <f t="shared" ref="E31:F31" si="4">E11+E21</f>
        <v>30644855.719999999</v>
      </c>
      <c r="F31" s="51">
        <f t="shared" si="4"/>
        <v>0</v>
      </c>
    </row>
    <row r="32" spans="1:12" x14ac:dyDescent="0.2">
      <c r="A32" s="69"/>
      <c r="B32" s="69"/>
      <c r="C32" s="71"/>
      <c r="D32" s="69"/>
      <c r="E32" s="69"/>
      <c r="F32" s="69"/>
      <c r="G32" s="43"/>
      <c r="H32" s="43"/>
      <c r="I32" s="43"/>
      <c r="J32" s="43"/>
      <c r="K32" s="43"/>
      <c r="L32" s="43"/>
    </row>
    <row r="33" spans="1:12" x14ac:dyDescent="0.2">
      <c r="A33" s="69"/>
      <c r="B33" s="69" t="s">
        <v>143</v>
      </c>
      <c r="C33" s="69"/>
      <c r="D33" s="69"/>
      <c r="E33" s="69"/>
      <c r="F33" s="69"/>
      <c r="G33" s="43"/>
      <c r="H33" s="43"/>
      <c r="I33" s="43"/>
      <c r="J33" s="43"/>
      <c r="K33" s="43"/>
      <c r="L33" s="43"/>
    </row>
    <row r="34" spans="1:12" x14ac:dyDescent="0.2">
      <c r="A34" s="69"/>
      <c r="B34" s="69"/>
      <c r="C34" s="69"/>
      <c r="D34" s="69"/>
      <c r="E34" s="69"/>
      <c r="F34" s="69"/>
      <c r="G34" s="43"/>
      <c r="H34" s="43"/>
      <c r="I34" s="43"/>
      <c r="J34" s="43"/>
      <c r="K34" s="43"/>
      <c r="L34" s="43"/>
    </row>
    <row r="35" spans="1:12" x14ac:dyDescent="0.2">
      <c r="A35" s="69"/>
      <c r="B35" s="69"/>
      <c r="C35" s="69"/>
      <c r="D35" s="69"/>
      <c r="E35" s="69"/>
      <c r="F35" s="69"/>
      <c r="G35" s="43"/>
      <c r="H35" s="43"/>
      <c r="I35" s="43"/>
      <c r="J35" s="43"/>
      <c r="K35" s="43"/>
      <c r="L35" s="43"/>
    </row>
    <row r="36" spans="1:12" x14ac:dyDescent="0.2">
      <c r="A36" s="69"/>
      <c r="B36" s="69"/>
      <c r="C36" s="69"/>
      <c r="D36" s="69"/>
      <c r="E36" s="69"/>
      <c r="F36" s="69"/>
      <c r="G36" s="43"/>
      <c r="H36" s="43"/>
      <c r="I36" s="43"/>
      <c r="J36" s="43"/>
      <c r="K36" s="43"/>
      <c r="L36" s="43"/>
    </row>
    <row r="37" spans="1:12" x14ac:dyDescent="0.2">
      <c r="A37" s="69"/>
      <c r="B37" s="69"/>
      <c r="C37" s="69"/>
      <c r="D37" s="69"/>
      <c r="E37" s="69"/>
      <c r="F37" s="69"/>
      <c r="G37" s="43"/>
      <c r="H37" s="43"/>
      <c r="I37" s="43"/>
      <c r="J37" s="43"/>
      <c r="K37" s="43"/>
      <c r="L37" s="43"/>
    </row>
    <row r="38" spans="1:12" x14ac:dyDescent="0.2">
      <c r="A38" s="69"/>
      <c r="B38" s="69"/>
      <c r="C38" s="69"/>
      <c r="D38" s="69"/>
      <c r="E38" s="69"/>
      <c r="F38" s="69"/>
      <c r="G38" s="43"/>
      <c r="H38" s="43"/>
      <c r="I38" s="43"/>
      <c r="J38" s="43"/>
      <c r="K38" s="43"/>
      <c r="L38" s="43"/>
    </row>
  </sheetData>
  <mergeCells count="8">
    <mergeCell ref="B9:B10"/>
    <mergeCell ref="C9:C10"/>
    <mergeCell ref="B1:D1"/>
    <mergeCell ref="B2:D2"/>
    <mergeCell ref="B3:D3"/>
    <mergeCell ref="B6:F6"/>
    <mergeCell ref="B7:F7"/>
    <mergeCell ref="B8:F8"/>
  </mergeCells>
  <hyperlinks>
    <hyperlink ref="C33" location="'NDF-03 (I)'!B30" display="Favor de ver el instructivo de esta nota (NDF-03):" xr:uid="{BDCBC3C6-28DF-40CD-AACA-A522797C3CB5}"/>
  </hyperlinks>
  <pageMargins left="0.70866141732283472" right="0.70866141732283472" top="0.74803149606299213" bottom="0.74803149606299213" header="0.31496062992125984" footer="0.31496062992125984"/>
  <pageSetup scale="75" orientation="portrait" r:id="rId1"/>
  <ignoredErrors>
    <ignoredError sqref="D21:F21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E50919-5250-4BAD-A2AE-83735BD99FFC}">
  <sheetPr>
    <pageSetUpPr fitToPage="1"/>
  </sheetPr>
  <dimension ref="A1:F18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16</v>
      </c>
    </row>
    <row r="7" spans="1:6" x14ac:dyDescent="0.2">
      <c r="B7" s="1" t="s">
        <v>132</v>
      </c>
    </row>
    <row r="8" spans="1:6" x14ac:dyDescent="0.2">
      <c r="B8" s="45" t="s">
        <v>133</v>
      </c>
    </row>
    <row r="9" spans="1:6" x14ac:dyDescent="0.2">
      <c r="A9" s="42"/>
      <c r="B9" s="47" t="s">
        <v>134</v>
      </c>
    </row>
    <row r="10" spans="1:6" x14ac:dyDescent="0.2">
      <c r="B10" s="47" t="s">
        <v>135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 t="s">
        <v>144</v>
      </c>
    </row>
    <row r="13" spans="1:6" x14ac:dyDescent="0.2">
      <c r="A13" s="43"/>
      <c r="B13" s="43"/>
      <c r="C13" s="70"/>
    </row>
    <row r="14" spans="1:6" x14ac:dyDescent="0.2">
      <c r="A14" s="43"/>
      <c r="B14" s="43"/>
      <c r="C14" s="68"/>
    </row>
    <row r="15" spans="1:6" x14ac:dyDescent="0.2">
      <c r="A15" s="43"/>
      <c r="B15" s="43"/>
      <c r="C15" s="43"/>
    </row>
    <row r="16" spans="1:6" x14ac:dyDescent="0.2">
      <c r="A16" s="43"/>
      <c r="B16" s="43"/>
      <c r="C16" s="43"/>
    </row>
    <row r="17" spans="1:3" x14ac:dyDescent="0.2">
      <c r="A17" s="43"/>
      <c r="B17" s="43"/>
      <c r="C17" s="43"/>
    </row>
    <row r="18" spans="1:3" x14ac:dyDescent="0.2">
      <c r="A18" s="43"/>
      <c r="B18" s="43"/>
      <c r="C18" s="43"/>
    </row>
  </sheetData>
  <mergeCells count="3">
    <mergeCell ref="B1:D1"/>
    <mergeCell ref="B2:D2"/>
    <mergeCell ref="B3:D3"/>
  </mergeCells>
  <hyperlinks>
    <hyperlink ref="C13" location="'NDF-04 (I)'!B24" display="Favor de ver el instructivo de esta nota (NDF-03):" xr:uid="{5BDB4525-53D7-4047-9D99-509FDB9DD557}"/>
  </hyperlink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D2AB7-07D0-47F7-9A78-CBE9A01669A0}">
  <sheetPr>
    <pageSetUpPr fitToPage="1"/>
  </sheetPr>
  <dimension ref="A1:F17"/>
  <sheetViews>
    <sheetView showGridLines="0" workbookViewId="0">
      <selection activeCell="B3" sqref="B3:D3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18</v>
      </c>
    </row>
    <row r="7" spans="1:6" x14ac:dyDescent="0.2">
      <c r="B7" s="1" t="s">
        <v>132</v>
      </c>
    </row>
    <row r="8" spans="1:6" x14ac:dyDescent="0.2">
      <c r="B8" s="45" t="s">
        <v>136</v>
      </c>
    </row>
    <row r="9" spans="1:6" x14ac:dyDescent="0.2">
      <c r="A9" s="42"/>
      <c r="B9" s="46" t="s">
        <v>137</v>
      </c>
    </row>
    <row r="10" spans="1:6" x14ac:dyDescent="0.2">
      <c r="B10" s="46" t="s">
        <v>138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 t="s">
        <v>145</v>
      </c>
    </row>
    <row r="13" spans="1:6" x14ac:dyDescent="0.2">
      <c r="A13" s="43"/>
      <c r="B13" s="43"/>
      <c r="C13" s="70"/>
    </row>
    <row r="14" spans="1:6" x14ac:dyDescent="0.2">
      <c r="A14" s="43"/>
      <c r="B14" s="43"/>
      <c r="C14" s="68"/>
    </row>
    <row r="15" spans="1:6" x14ac:dyDescent="0.2">
      <c r="A15" s="43"/>
      <c r="B15" s="43"/>
      <c r="C15" s="43"/>
    </row>
    <row r="16" spans="1:6" x14ac:dyDescent="0.2">
      <c r="A16" s="43"/>
      <c r="B16" s="43"/>
      <c r="C16" s="43"/>
    </row>
    <row r="17" spans="1:3" x14ac:dyDescent="0.2">
      <c r="A17" s="43"/>
      <c r="B17" s="43"/>
      <c r="C17" s="43"/>
    </row>
  </sheetData>
  <mergeCells count="3">
    <mergeCell ref="B1:D1"/>
    <mergeCell ref="B2:D2"/>
    <mergeCell ref="B3:D3"/>
  </mergeCells>
  <hyperlinks>
    <hyperlink ref="C13" location="'NDF-05 (I)'!B22" display="Favor de ver el instructivo de esta nota (NDF-05):" xr:uid="{62A4FD59-AF1B-42F2-A35A-3F7423B919A9}"/>
  </hyperlink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6D111-9E4B-4D66-A867-FD6BD00C82AB}">
  <sheetPr>
    <pageSetUpPr fitToPage="1"/>
  </sheetPr>
  <dimension ref="A1:F15"/>
  <sheetViews>
    <sheetView showGridLines="0" tabSelected="1" workbookViewId="0">
      <selection activeCell="B2" sqref="B2:D2"/>
    </sheetView>
  </sheetViews>
  <sheetFormatPr baseColWidth="10" defaultColWidth="12" defaultRowHeight="11.25" x14ac:dyDescent="0.2"/>
  <cols>
    <col min="1" max="1" width="2.6640625" style="1" customWidth="1"/>
    <col min="2" max="2" width="11.6640625" style="1" customWidth="1"/>
    <col min="3" max="3" width="85" style="1" bestFit="1" customWidth="1"/>
    <col min="4" max="4" width="18.5" style="1" customWidth="1"/>
    <col min="5" max="5" width="13" style="1" bestFit="1" customWidth="1"/>
    <col min="6" max="6" width="16.33203125" style="1" customWidth="1"/>
    <col min="7" max="16384" width="12" style="1"/>
  </cols>
  <sheetData>
    <row r="1" spans="1:6" x14ac:dyDescent="0.2">
      <c r="B1" s="74" t="str">
        <f>'Notas de Disciplina Financiera'!A1</f>
        <v>Sistema Municipal de Agua Potable y Alcantarillado de Moroleón</v>
      </c>
      <c r="C1" s="74"/>
      <c r="D1" s="74"/>
      <c r="E1" s="40" t="s">
        <v>0</v>
      </c>
      <c r="F1" s="41">
        <f>'Notas de Disciplina Financiera'!D1</f>
        <v>2025</v>
      </c>
    </row>
    <row r="2" spans="1:6" x14ac:dyDescent="0.2">
      <c r="B2" s="74" t="s">
        <v>1</v>
      </c>
      <c r="C2" s="74"/>
      <c r="D2" s="74"/>
      <c r="E2" s="40" t="s">
        <v>2</v>
      </c>
      <c r="F2" s="41" t="str">
        <f>'Notas de Disciplina Financiera'!D2</f>
        <v>Trimestral</v>
      </c>
    </row>
    <row r="3" spans="1:6" x14ac:dyDescent="0.2">
      <c r="B3" s="74" t="str">
        <f>'Notas de Disciplina Financiera'!A3</f>
        <v>Correspondiente del 01 de enero al 30 de junio de 2025</v>
      </c>
      <c r="C3" s="74"/>
      <c r="D3" s="74"/>
      <c r="E3" s="40" t="s">
        <v>4</v>
      </c>
      <c r="F3" s="41">
        <f>'Notas de Disciplina Financiera'!D3</f>
        <v>2</v>
      </c>
    </row>
    <row r="5" spans="1:6" x14ac:dyDescent="0.2">
      <c r="B5" s="43"/>
      <c r="C5" s="43" t="s">
        <v>20</v>
      </c>
    </row>
    <row r="7" spans="1:6" x14ac:dyDescent="0.2">
      <c r="B7" s="1" t="s">
        <v>132</v>
      </c>
    </row>
    <row r="8" spans="1:6" x14ac:dyDescent="0.2">
      <c r="B8" s="45" t="s">
        <v>139</v>
      </c>
    </row>
    <row r="9" spans="1:6" x14ac:dyDescent="0.2">
      <c r="A9" s="69"/>
      <c r="B9" s="43"/>
      <c r="C9" s="43"/>
    </row>
    <row r="10" spans="1:6" x14ac:dyDescent="0.2">
      <c r="A10" s="43"/>
      <c r="B10" s="43"/>
      <c r="C10" s="43" t="s">
        <v>146</v>
      </c>
    </row>
    <row r="11" spans="1:6" x14ac:dyDescent="0.2">
      <c r="A11" s="43"/>
      <c r="B11" s="43"/>
      <c r="C11" s="43"/>
    </row>
    <row r="12" spans="1:6" x14ac:dyDescent="0.2">
      <c r="A12" s="43"/>
      <c r="B12" s="43"/>
      <c r="C12" s="43"/>
    </row>
    <row r="13" spans="1:6" x14ac:dyDescent="0.2">
      <c r="A13" s="43"/>
      <c r="B13" s="43"/>
      <c r="C13" s="43"/>
    </row>
    <row r="14" spans="1:6" x14ac:dyDescent="0.2">
      <c r="A14" s="43"/>
      <c r="B14" s="43"/>
      <c r="C14" s="43"/>
    </row>
    <row r="15" spans="1:6" x14ac:dyDescent="0.2">
      <c r="A15" s="43"/>
      <c r="B15" s="43"/>
      <c r="C15" s="43"/>
    </row>
  </sheetData>
  <mergeCells count="3">
    <mergeCell ref="B1:D1"/>
    <mergeCell ref="B2:D2"/>
    <mergeCell ref="B3:D3"/>
  </mergeCells>
  <pageMargins left="0.70866141732283472" right="0.70866141732283472" top="0.74803149606299213" bottom="0.74803149606299213" header="0.31496062992125984" footer="0.31496062992125984"/>
  <pageSetup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9DDBD6-664B-4F55-A45F-A77A800612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741666-B467-42AD-81E5-1DC0D3595A63}">
  <ds:schemaRefs>
    <ds:schemaRef ds:uri="http://schemas.microsoft.com/office/2006/documentManagement/types"/>
    <ds:schemaRef ds:uri="6aa8a68a-ab09-4ac8-a697-fdce915bc567"/>
    <ds:schemaRef ds:uri="http://purl.org/dc/terms/"/>
    <ds:schemaRef ds:uri="0c865bf4-0f22-4e4d-b041-7b0c1657e5a8"/>
    <ds:schemaRef ds:uri="http://www.w3.org/XML/1998/namespace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313C9B9B-6435-4E77-8528-5C49D2A16B8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</vt:i4>
      </vt:variant>
    </vt:vector>
  </HeadingPairs>
  <TitlesOfParts>
    <vt:vector size="8" baseType="lpstr">
      <vt:lpstr>Notas de Disciplina Financiera</vt:lpstr>
      <vt:lpstr>NDF-01</vt:lpstr>
      <vt:lpstr>NDF-02</vt:lpstr>
      <vt:lpstr>NDF-03</vt:lpstr>
      <vt:lpstr>NDF-04</vt:lpstr>
      <vt:lpstr>NDF-05</vt:lpstr>
      <vt:lpstr>NDF-06</vt:lpstr>
      <vt:lpstr>'NDF-02'!Títulos_a_imprimir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Server</cp:lastModifiedBy>
  <cp:revision/>
  <cp:lastPrinted>2025-07-11T21:56:44Z</cp:lastPrinted>
  <dcterms:created xsi:type="dcterms:W3CDTF">2024-03-15T21:50:03Z</dcterms:created>
  <dcterms:modified xsi:type="dcterms:W3CDTF">2025-07-11T21:56:55Z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