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C:\Users\Server\Documents\2025\OFS\2025\2502\"/>
    </mc:Choice>
  </mc:AlternateContent>
  <xr:revisionPtr revIDLastSave="0" documentId="13_ncr:1_{482BADB3-9555-4730-926A-6AC9F720D0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1" r:id="rId1"/>
  </sheets>
  <definedNames>
    <definedName name="_xlnm._FilterDatabase" localSheetId="0" hidden="1">PPI!$A$3:$Q$20</definedName>
  </definedNames>
  <calcPr calcId="191029" iterateDelta="1E-4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" i="1" l="1"/>
  <c r="P6" i="1"/>
  <c r="O5" i="1"/>
  <c r="N5" i="1"/>
  <c r="Q20" i="1"/>
  <c r="P20" i="1"/>
  <c r="O20" i="1"/>
  <c r="N20" i="1"/>
  <c r="Q19" i="1"/>
  <c r="P19" i="1"/>
  <c r="O19" i="1"/>
  <c r="N19" i="1"/>
  <c r="Q18" i="1"/>
  <c r="P18" i="1"/>
  <c r="O18" i="1"/>
  <c r="N18" i="1"/>
  <c r="Q17" i="1"/>
  <c r="P17" i="1"/>
  <c r="O17" i="1"/>
  <c r="N17" i="1"/>
  <c r="Q16" i="1"/>
  <c r="P16" i="1"/>
  <c r="O16" i="1"/>
  <c r="N16" i="1"/>
  <c r="Q15" i="1"/>
  <c r="P15" i="1"/>
  <c r="O15" i="1"/>
  <c r="N15" i="1"/>
  <c r="Q14" i="1"/>
  <c r="P14" i="1"/>
  <c r="O14" i="1"/>
  <c r="N14" i="1"/>
  <c r="Q13" i="1"/>
  <c r="P13" i="1"/>
  <c r="O13" i="1"/>
  <c r="N13" i="1"/>
  <c r="Q12" i="1"/>
  <c r="P12" i="1"/>
  <c r="O12" i="1"/>
  <c r="N12" i="1"/>
  <c r="Q11" i="1"/>
  <c r="P11" i="1"/>
  <c r="O11" i="1"/>
  <c r="N11" i="1"/>
  <c r="Q10" i="1"/>
  <c r="P10" i="1"/>
  <c r="O10" i="1"/>
  <c r="N10" i="1"/>
  <c r="Q9" i="1"/>
  <c r="P9" i="1"/>
  <c r="O9" i="1"/>
  <c r="N9" i="1"/>
  <c r="Q8" i="1"/>
  <c r="P8" i="1"/>
  <c r="O8" i="1"/>
  <c r="N8" i="1"/>
  <c r="P7" i="1"/>
  <c r="O7" i="1"/>
  <c r="N7" i="1"/>
  <c r="Q6" i="1"/>
  <c r="O6" i="1"/>
  <c r="N6" i="1"/>
  <c r="Q5" i="1"/>
  <c r="P5" i="1"/>
  <c r="Q4" i="1"/>
  <c r="P4" i="1"/>
  <c r="O4" i="1"/>
  <c r="N4" i="1"/>
</calcChain>
</file>

<file path=xl/sharedStrings.xml><?xml version="1.0" encoding="utf-8"?>
<sst xmlns="http://schemas.openxmlformats.org/spreadsheetml/2006/main" count="141" uniqueCount="46">
  <si>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</si>
  <si>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</si>
  <si>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</si>
  <si>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</si>
  <si>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</si>
  <si>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</si>
  <si>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</si>
  <si>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</si>
  <si>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</si>
  <si>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</si>
  <si>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</si>
  <si>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</si>
  <si>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</si>
  <si>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</si>
  <si>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</si>
  <si>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</si>
  <si>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</si>
  <si>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</si>
  <si>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</si>
  <si>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</si>
  <si>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E0001</t>
  </si>
  <si>
    <t>CONTRIBUIR AL EFICIENTE MANEJO DEL AGUA POTABLE</t>
  </si>
  <si>
    <t>5110</t>
  </si>
  <si>
    <t>BIENES MUEBLES</t>
  </si>
  <si>
    <t>31120M20A010000</t>
  </si>
  <si>
    <t>DIRECCION GENERAL DEL SMAPAM</t>
  </si>
  <si>
    <t>Porcentaje</t>
  </si>
  <si>
    <t>5150</t>
  </si>
  <si>
    <t>5190</t>
  </si>
  <si>
    <t>5230</t>
  </si>
  <si>
    <t>5310</t>
  </si>
  <si>
    <t>5410</t>
  </si>
  <si>
    <t>5490</t>
  </si>
  <si>
    <t>5510</t>
  </si>
  <si>
    <t>5620</t>
  </si>
  <si>
    <t>5640</t>
  </si>
  <si>
    <t>5650</t>
  </si>
  <si>
    <t>5810</t>
  </si>
  <si>
    <t>BIENES INMUEBLES</t>
  </si>
  <si>
    <t>6130</t>
  </si>
  <si>
    <t>OBRA</t>
  </si>
  <si>
    <t>6140</t>
  </si>
  <si>
    <t>6150</t>
  </si>
  <si>
    <t>6220</t>
  </si>
  <si>
    <t>6310</t>
  </si>
  <si>
    <t>Sistema Municipal de Agua Potable y Alcantarillado de Moroleón
Programas y Proyectos de Inversión
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</si>
</sst>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-[$€-2]* #,##0.00_-;\-[$€-2]* #,##0.00_-;_-[$€-2]* &quot;-&quot;??_-"/>
  </numFmts>
  <fonts count="12" x14ac:knownFonts="1">
    <font>
      <sz val="8"/>
      <color theme="1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7">
    <xf numFmtId="0" fontId="0" fillId="0" borderId="0"/>
    <xf numFmtId="0" fontId="7" fillId="0" borderId="0"/>
    <xf numFmtId="0" fontId="5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9" fillId="0" borderId="0"/>
    <xf numFmtId="168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9" fontId="4" fillId="0" borderId="7" xfId="1" applyNumberFormat="1" applyFont="1" applyBorder="1" applyAlignment="1" applyProtection="1">
      <alignment horizontal="center" vertical="top" wrapText="1"/>
      <protection locked="0"/>
    </xf>
    <xf numFmtId="0" fontId="4" fillId="0" borderId="8" xfId="2" applyFont="1" applyBorder="1" applyAlignment="1" applyProtection="1">
      <alignment horizontal="center" vertical="center" wrapText="1"/>
      <protection locked="0"/>
    </xf>
    <xf numFmtId="0" fontId="4" fillId="0" borderId="8" xfId="2" applyFont="1" applyBorder="1" applyAlignment="1" applyProtection="1">
      <alignment vertical="center" wrapText="1"/>
      <protection locked="0"/>
    </xf>
    <xf numFmtId="10" fontId="4" fillId="0" borderId="8" xfId="3" applyNumberFormat="1" applyFont="1" applyBorder="1" applyAlignment="1" applyProtection="1">
      <alignment horizontal="center" vertical="center" wrapText="1"/>
      <protection locked="0"/>
    </xf>
    <xf numFmtId="10" fontId="4" fillId="0" borderId="9" xfId="3" applyNumberFormat="1" applyFont="1" applyBorder="1" applyAlignment="1" applyProtection="1">
      <alignment vertical="center" wrapText="1"/>
      <protection locked="0"/>
    </xf>
    <xf numFmtId="10" fontId="4" fillId="0" borderId="8" xfId="3" applyNumberFormat="1" applyFont="1" applyBorder="1" applyAlignment="1" applyProtection="1">
      <alignment vertical="center" wrapText="1"/>
      <protection locked="0"/>
    </xf>
    <xf numFmtId="0" fontId="2" fillId="0" borderId="0" xfId="4" applyFont="1"/>
    <xf numFmtId="10" fontId="8" fillId="0" borderId="10" xfId="3" applyNumberFormat="1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wrapText="1"/>
    </xf>
    <xf numFmtId="0" fontId="4" fillId="0" borderId="4" xfId="0" applyFont="1" applyBorder="1"/>
    <xf numFmtId="0" fontId="4" fillId="0" borderId="3" xfId="0" applyFont="1" applyBorder="1"/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" fontId="10" fillId="0" borderId="8" xfId="2" applyNumberFormat="1" applyFont="1" applyBorder="1" applyAlignment="1" applyProtection="1">
      <alignment vertical="center" wrapText="1"/>
      <protection locked="0"/>
    </xf>
    <xf numFmtId="4" fontId="6" fillId="0" borderId="8" xfId="7" applyNumberFormat="1" applyFont="1" applyBorder="1" applyAlignment="1"/>
  </cellXfs>
  <cellStyles count="37">
    <cellStyle name="Euro" xfId="9" xr:uid="{1FF60990-4F82-4B50-A7C8-39DC2C22B636}"/>
    <cellStyle name="Millares 2" xfId="10" xr:uid="{41E62286-ABB2-459B-9258-811C634D0319}"/>
    <cellStyle name="Millares 2 2" xfId="11" xr:uid="{E5BE51A4-CE39-4E6A-90E3-0F93150DC9E0}"/>
    <cellStyle name="Millares 2 2 2" xfId="29" xr:uid="{81BD4A26-C666-4731-89D0-A5D78EBEEF67}"/>
    <cellStyle name="Millares 2 3" xfId="12" xr:uid="{5EE9FCC8-A1D9-440E-BE63-9380F0E78CF0}"/>
    <cellStyle name="Millares 2 3 2" xfId="30" xr:uid="{8E70EE56-983A-43FE-9A34-99445F0CDFBA}"/>
    <cellStyle name="Millares 2 4" xfId="28" xr:uid="{E1C7F982-8F26-4B7E-BC9E-0E0A130CFE7B}"/>
    <cellStyle name="Millares 3" xfId="13" xr:uid="{19602EB3-222D-4492-A95E-E7B1A66B245B}"/>
    <cellStyle name="Millares 3 2" xfId="31" xr:uid="{A7D5AAE8-B6CF-4D29-93CA-87C9CC1F1B78}"/>
    <cellStyle name="Millares 4" xfId="33" xr:uid="{14A8172D-7455-41D9-87B5-BEB2558F4954}"/>
    <cellStyle name="Moneda 2" xfId="14" xr:uid="{7AA7CD0D-2AB2-46B8-8E7C-898EF989578C}"/>
    <cellStyle name="Moneda 2 2" xfId="32" xr:uid="{E0955EA8-8954-49E8-8CAE-8AEF7C3432B9}"/>
    <cellStyle name="Moneda 3" xfId="25" xr:uid="{F274213D-05BD-4C54-95EB-4B7E3C3534BA}"/>
    <cellStyle name="Moneda 3 2" xfId="35" xr:uid="{5075F202-38C5-4861-985F-7D12EFA582A0}"/>
    <cellStyle name="Normal" xfId="0" builtinId="0"/>
    <cellStyle name="Normal 10" xfId="5" xr:uid="{DC2E01F1-4BB2-4188-A292-8433BABAEA19}"/>
    <cellStyle name="Normal 11" xfId="6" xr:uid="{9C7C171B-6BED-4230-9DCF-05909D4594B2}"/>
    <cellStyle name="Normal 12" xfId="7" xr:uid="{31318B8D-51EA-4E16-A9EC-A55E69DF774C}"/>
    <cellStyle name="Normal 2" xfId="15" xr:uid="{70C3CA87-C918-465B-915C-98CD0100F246}"/>
    <cellStyle name="Normal 2 2" xfId="16" xr:uid="{96815F9D-603F-4D1F-A3B4-6C037D99181D}"/>
    <cellStyle name="Normal 3" xfId="8" xr:uid="{CF4CCAF1-3ACC-4E7C-80A4-48524C2B2EFD}"/>
    <cellStyle name="Normal 3 2" xfId="27" xr:uid="{FD1237D0-E836-4039-9769-2FBA40D7065C}"/>
    <cellStyle name="Normal 3 3" xfId="17" xr:uid="{01F9D320-6461-48E4-B47D-29F51048C746}"/>
    <cellStyle name="Normal 4" xfId="18" xr:uid="{8EF96E54-C185-4ACC-ADBF-F43A83F64E3C}"/>
    <cellStyle name="Normal 4 2" xfId="19" xr:uid="{DD23ABFE-0F4F-4703-82AD-BFF9CF0D6BD1}"/>
    <cellStyle name="Normal 5" xfId="20" xr:uid="{8FFE1594-56F7-4D80-BF85-2151F277580B}"/>
    <cellStyle name="Normal 5 2" xfId="21" xr:uid="{9B5F8AAB-2E5B-4609-86F8-C1AD5477F3A0}"/>
    <cellStyle name="Normal 6" xfId="22" xr:uid="{F244D415-7B5C-421E-BA34-CBF5CD15E250}"/>
    <cellStyle name="Normal 6 2" xfId="23" xr:uid="{958B5A42-EDEB-4C76-956F-70CBA452E10C}"/>
    <cellStyle name="Normal 7" xfId="24" xr:uid="{34D60ABC-A049-452A-B923-D8186D9FE455}"/>
    <cellStyle name="Normal 8" xfId="2" xr:uid="{9959AEEB-416E-42E1-BBCE-E90C04941944}"/>
    <cellStyle name="Normal 9" xfId="4" xr:uid="{34F041B5-ED31-43F2-9F32-42985E2D57A9}"/>
    <cellStyle name="Normal_141008Reportes Cuadros Institucionales-sectorialesADV" xfId="1" xr:uid="{B514A26C-2D61-434D-ABD6-59FD4FCC0000}"/>
    <cellStyle name="Porcentaje 2" xfId="26" xr:uid="{5B63ED39-DF46-406A-A75A-112F2C912698}"/>
    <cellStyle name="Porcentaje 3" xfId="34" xr:uid="{E63F37CB-E614-4D39-8D1A-BB5258AB9C2E}"/>
    <cellStyle name="Porcentaje 4" xfId="3" xr:uid="{29C8CD68-08AD-4638-8CD4-BEFC005CAE4D}"/>
    <cellStyle name="Porcentaje 5" xfId="36" xr:uid="{F0F65617-E6E3-44ED-8091-65D46C6525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1"/>
  <sheetViews>
    <sheetView tabSelected="1" workbookViewId="0">
      <selection activeCell="L20" sqref="L20"/>
    </sheetView>
  </sheetViews>
  <sheetFormatPr baseColWidth="10" defaultColWidth="16.83203125" defaultRowHeight="15" customHeight="1" x14ac:dyDescent="0.2"/>
  <cols>
    <col min="1" max="1" width="12.33203125" customWidth="1"/>
    <col min="2" max="2" width="25.83203125" customWidth="1"/>
    <col min="3" max="3" width="11.33203125" customWidth="1"/>
    <col min="4" max="4" width="17.33203125" bestFit="1" customWidth="1"/>
    <col min="5" max="5" width="17" bestFit="1" customWidth="1"/>
    <col min="6" max="6" width="20.83203125" customWidth="1"/>
    <col min="7" max="9" width="16.6640625" bestFit="1" customWidth="1"/>
    <col min="10" max="17" width="12.33203125" customWidth="1"/>
    <col min="18" max="26" width="12" customWidth="1"/>
  </cols>
  <sheetData>
    <row r="1" spans="1:26" ht="34.5" customHeight="1" x14ac:dyDescent="0.2">
      <c r="A1" s="21" t="s">
        <v>45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3"/>
      <c r="R1" s="1"/>
      <c r="S1" s="1"/>
      <c r="T1" s="1"/>
      <c r="U1" s="1"/>
      <c r="V1" s="1"/>
      <c r="W1" s="1"/>
      <c r="X1" s="1"/>
      <c r="Y1" s="1"/>
      <c r="Z1" s="1"/>
    </row>
    <row r="2" spans="1:26" s="18" customFormat="1" ht="12.75" customHeight="1" x14ac:dyDescent="0.2">
      <c r="A2" s="13"/>
      <c r="B2" s="13"/>
      <c r="C2" s="13"/>
      <c r="D2" s="13"/>
      <c r="E2" s="13"/>
      <c r="F2" s="13"/>
      <c r="G2" s="14"/>
      <c r="H2" s="15" t="s">
        <v>0</v>
      </c>
      <c r="I2" s="16"/>
      <c r="J2" s="14"/>
      <c r="K2" s="24" t="s">
        <v>1</v>
      </c>
      <c r="L2" s="25"/>
      <c r="M2" s="26"/>
      <c r="N2" s="20" t="s">
        <v>2</v>
      </c>
      <c r="O2" s="16"/>
      <c r="P2" s="20" t="s">
        <v>3</v>
      </c>
      <c r="Q2" s="2"/>
      <c r="R2" s="17"/>
      <c r="S2" s="17"/>
      <c r="T2" s="17"/>
      <c r="U2" s="17"/>
      <c r="V2" s="17"/>
      <c r="W2" s="17"/>
      <c r="X2" s="17"/>
      <c r="Y2" s="17"/>
      <c r="Z2" s="17"/>
    </row>
    <row r="3" spans="1:26" s="18" customFormat="1" ht="33.75" customHeight="1" x14ac:dyDescent="0.2">
      <c r="A3" s="19" t="s">
        <v>4</v>
      </c>
      <c r="B3" s="19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11</v>
      </c>
      <c r="L3" s="3" t="s">
        <v>14</v>
      </c>
      <c r="M3" s="3" t="s">
        <v>15</v>
      </c>
      <c r="N3" s="3" t="s">
        <v>16</v>
      </c>
      <c r="O3" s="3" t="s">
        <v>17</v>
      </c>
      <c r="P3" s="4" t="s">
        <v>18</v>
      </c>
      <c r="Q3" s="4" t="s">
        <v>19</v>
      </c>
      <c r="R3" s="17"/>
      <c r="S3" s="17"/>
      <c r="T3" s="17"/>
      <c r="U3" s="17"/>
      <c r="V3" s="17"/>
      <c r="W3" s="17"/>
      <c r="X3" s="17"/>
      <c r="Y3" s="17"/>
      <c r="Z3" s="17"/>
    </row>
    <row r="4" spans="1:26" ht="11.25" customHeight="1" x14ac:dyDescent="0.2">
      <c r="A4" s="5" t="s">
        <v>20</v>
      </c>
      <c r="B4" s="5" t="s">
        <v>21</v>
      </c>
      <c r="C4" s="5" t="s">
        <v>22</v>
      </c>
      <c r="D4" s="5" t="s">
        <v>23</v>
      </c>
      <c r="E4" s="5" t="s">
        <v>24</v>
      </c>
      <c r="F4" s="5" t="s">
        <v>25</v>
      </c>
      <c r="G4" s="27">
        <v>1</v>
      </c>
      <c r="H4" s="27">
        <v>60001</v>
      </c>
      <c r="I4" s="27">
        <v>10258.620000000001</v>
      </c>
      <c r="J4" s="6">
        <v>12</v>
      </c>
      <c r="K4" s="6">
        <v>12</v>
      </c>
      <c r="L4" s="6">
        <v>6</v>
      </c>
      <c r="M4" s="7" t="s">
        <v>26</v>
      </c>
      <c r="N4" s="8">
        <f>IF(G4=0,0,+I4/G4)</f>
        <v>10258.620000000001</v>
      </c>
      <c r="O4" s="8">
        <f>IF(H4=0,0,+I4/H4)</f>
        <v>0.17097415043082617</v>
      </c>
      <c r="P4" s="9">
        <f>+L4/J4</f>
        <v>0.5</v>
      </c>
      <c r="Q4" s="10">
        <f>+L4/K4</f>
        <v>0.5</v>
      </c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5" t="s">
        <v>20</v>
      </c>
      <c r="B5" s="5" t="s">
        <v>21</v>
      </c>
      <c r="C5" s="5" t="s">
        <v>27</v>
      </c>
      <c r="D5" s="5" t="s">
        <v>23</v>
      </c>
      <c r="E5" s="5" t="s">
        <v>24</v>
      </c>
      <c r="F5" s="5" t="s">
        <v>25</v>
      </c>
      <c r="G5" s="27">
        <v>1</v>
      </c>
      <c r="H5" s="27">
        <v>150001</v>
      </c>
      <c r="I5" s="27">
        <v>4964.4799999999996</v>
      </c>
      <c r="J5" s="6">
        <v>12</v>
      </c>
      <c r="K5" s="6">
        <v>12</v>
      </c>
      <c r="L5" s="6">
        <v>6</v>
      </c>
      <c r="M5" s="7" t="s">
        <v>26</v>
      </c>
      <c r="N5" s="8">
        <f>IF(G5=0,0,+I5/G5)</f>
        <v>4964.4799999999996</v>
      </c>
      <c r="O5" s="8">
        <f>IF(H5=0,0,+I5/H5)</f>
        <v>3.3096312691248721E-2</v>
      </c>
      <c r="P5" s="9">
        <f t="shared" ref="P5:P20" si="0">+L5/J5</f>
        <v>0.5</v>
      </c>
      <c r="Q5" s="10">
        <f t="shared" ref="Q5:Q20" si="1">+L5/K5</f>
        <v>0.5</v>
      </c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5" t="s">
        <v>20</v>
      </c>
      <c r="B6" s="5" t="s">
        <v>21</v>
      </c>
      <c r="C6" s="5" t="s">
        <v>28</v>
      </c>
      <c r="D6" s="5" t="s">
        <v>23</v>
      </c>
      <c r="E6" s="5" t="s">
        <v>24</v>
      </c>
      <c r="F6" s="5" t="s">
        <v>25</v>
      </c>
      <c r="G6" s="27">
        <v>0</v>
      </c>
      <c r="H6" s="27">
        <v>60000</v>
      </c>
      <c r="I6" s="27">
        <v>6296.55</v>
      </c>
      <c r="J6" s="6">
        <v>12</v>
      </c>
      <c r="K6" s="6">
        <v>12</v>
      </c>
      <c r="L6" s="6">
        <v>6</v>
      </c>
      <c r="M6" s="7" t="s">
        <v>26</v>
      </c>
      <c r="N6" s="8">
        <f t="shared" ref="N6:N20" si="2">IF(G6=0,0,+I6/G6)</f>
        <v>0</v>
      </c>
      <c r="O6" s="8">
        <f t="shared" ref="O6:O20" si="3">IF(H6=0,0,+I6/H6)</f>
        <v>0.10494250000000001</v>
      </c>
      <c r="P6" s="9">
        <f>+L6/J6</f>
        <v>0.5</v>
      </c>
      <c r="Q6" s="10">
        <f t="shared" si="1"/>
        <v>0.5</v>
      </c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5" t="s">
        <v>20</v>
      </c>
      <c r="B7" s="5" t="s">
        <v>21</v>
      </c>
      <c r="C7" s="5" t="s">
        <v>29</v>
      </c>
      <c r="D7" s="5" t="s">
        <v>23</v>
      </c>
      <c r="E7" s="5" t="s">
        <v>24</v>
      </c>
      <c r="F7" s="5" t="s">
        <v>25</v>
      </c>
      <c r="G7" s="27">
        <v>0</v>
      </c>
      <c r="H7" s="27">
        <v>5000</v>
      </c>
      <c r="I7" s="27">
        <v>0</v>
      </c>
      <c r="J7" s="6">
        <v>12</v>
      </c>
      <c r="K7" s="6">
        <v>12</v>
      </c>
      <c r="L7" s="6">
        <v>6</v>
      </c>
      <c r="M7" s="7" t="s">
        <v>26</v>
      </c>
      <c r="N7" s="8">
        <f t="shared" si="2"/>
        <v>0</v>
      </c>
      <c r="O7" s="8">
        <f t="shared" si="3"/>
        <v>0</v>
      </c>
      <c r="P7" s="9">
        <f t="shared" si="0"/>
        <v>0.5</v>
      </c>
      <c r="Q7" s="10">
        <f>+L7/K7</f>
        <v>0.5</v>
      </c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5" t="s">
        <v>20</v>
      </c>
      <c r="B8" s="5" t="s">
        <v>21</v>
      </c>
      <c r="C8" s="5" t="s">
        <v>30</v>
      </c>
      <c r="D8" s="5" t="s">
        <v>23</v>
      </c>
      <c r="E8" s="5" t="s">
        <v>24</v>
      </c>
      <c r="F8" s="5" t="s">
        <v>25</v>
      </c>
      <c r="G8" s="27">
        <v>0</v>
      </c>
      <c r="H8" s="27">
        <v>10000</v>
      </c>
      <c r="I8" s="27">
        <v>0</v>
      </c>
      <c r="J8" s="6">
        <v>12</v>
      </c>
      <c r="K8" s="6">
        <v>12</v>
      </c>
      <c r="L8" s="6">
        <v>6</v>
      </c>
      <c r="M8" s="7" t="s">
        <v>26</v>
      </c>
      <c r="N8" s="8">
        <f t="shared" si="2"/>
        <v>0</v>
      </c>
      <c r="O8" s="8">
        <f t="shared" si="3"/>
        <v>0</v>
      </c>
      <c r="P8" s="9">
        <f t="shared" si="0"/>
        <v>0.5</v>
      </c>
      <c r="Q8" s="10">
        <f t="shared" si="1"/>
        <v>0.5</v>
      </c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5" t="s">
        <v>20</v>
      </c>
      <c r="B9" s="5" t="s">
        <v>21</v>
      </c>
      <c r="C9" s="5" t="s">
        <v>31</v>
      </c>
      <c r="D9" s="5" t="s">
        <v>23</v>
      </c>
      <c r="E9" s="5" t="s">
        <v>24</v>
      </c>
      <c r="F9" s="5" t="s">
        <v>25</v>
      </c>
      <c r="G9" s="27">
        <v>618286</v>
      </c>
      <c r="H9" s="27">
        <v>618286</v>
      </c>
      <c r="I9" s="27">
        <v>0</v>
      </c>
      <c r="J9" s="6">
        <v>12</v>
      </c>
      <c r="K9" s="6">
        <v>12</v>
      </c>
      <c r="L9" s="6">
        <v>6</v>
      </c>
      <c r="M9" s="7" t="s">
        <v>26</v>
      </c>
      <c r="N9" s="8">
        <f t="shared" si="2"/>
        <v>0</v>
      </c>
      <c r="O9" s="8">
        <f t="shared" si="3"/>
        <v>0</v>
      </c>
      <c r="P9" s="9">
        <f t="shared" si="0"/>
        <v>0.5</v>
      </c>
      <c r="Q9" s="10">
        <f t="shared" si="1"/>
        <v>0.5</v>
      </c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5" t="s">
        <v>20</v>
      </c>
      <c r="B10" s="5" t="s">
        <v>21</v>
      </c>
      <c r="C10" s="5" t="s">
        <v>32</v>
      </c>
      <c r="D10" s="5" t="s">
        <v>23</v>
      </c>
      <c r="E10" s="5" t="s">
        <v>24</v>
      </c>
      <c r="F10" s="5" t="s">
        <v>25</v>
      </c>
      <c r="G10" s="27">
        <v>0</v>
      </c>
      <c r="H10" s="27">
        <v>85000</v>
      </c>
      <c r="I10" s="27">
        <v>0</v>
      </c>
      <c r="J10" s="6">
        <v>12</v>
      </c>
      <c r="K10" s="6">
        <v>12</v>
      </c>
      <c r="L10" s="6">
        <v>6</v>
      </c>
      <c r="M10" s="7" t="s">
        <v>26</v>
      </c>
      <c r="N10" s="8">
        <f t="shared" si="2"/>
        <v>0</v>
      </c>
      <c r="O10" s="8">
        <f t="shared" si="3"/>
        <v>0</v>
      </c>
      <c r="P10" s="9">
        <f t="shared" si="0"/>
        <v>0.5</v>
      </c>
      <c r="Q10" s="10">
        <f t="shared" si="1"/>
        <v>0.5</v>
      </c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5" t="s">
        <v>20</v>
      </c>
      <c r="B11" s="5" t="s">
        <v>21</v>
      </c>
      <c r="C11" s="5" t="s">
        <v>33</v>
      </c>
      <c r="D11" s="5" t="s">
        <v>23</v>
      </c>
      <c r="E11" s="5" t="s">
        <v>24</v>
      </c>
      <c r="F11" s="5" t="s">
        <v>25</v>
      </c>
      <c r="G11" s="27">
        <v>0</v>
      </c>
      <c r="H11" s="27">
        <v>20000</v>
      </c>
      <c r="I11" s="27">
        <v>0</v>
      </c>
      <c r="J11" s="6">
        <v>12</v>
      </c>
      <c r="K11" s="6">
        <v>12</v>
      </c>
      <c r="L11" s="6">
        <v>6</v>
      </c>
      <c r="M11" s="7" t="s">
        <v>26</v>
      </c>
      <c r="N11" s="8">
        <f t="shared" si="2"/>
        <v>0</v>
      </c>
      <c r="O11" s="8">
        <f t="shared" si="3"/>
        <v>0</v>
      </c>
      <c r="P11" s="9">
        <f t="shared" si="0"/>
        <v>0.5</v>
      </c>
      <c r="Q11" s="10">
        <f t="shared" si="1"/>
        <v>0.5</v>
      </c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5" t="s">
        <v>20</v>
      </c>
      <c r="B12" s="5" t="s">
        <v>21</v>
      </c>
      <c r="C12" s="5" t="s">
        <v>34</v>
      </c>
      <c r="D12" s="5" t="s">
        <v>23</v>
      </c>
      <c r="E12" s="5" t="s">
        <v>24</v>
      </c>
      <c r="F12" s="5" t="s">
        <v>25</v>
      </c>
      <c r="G12" s="27">
        <v>206095</v>
      </c>
      <c r="H12" s="27">
        <v>701095</v>
      </c>
      <c r="I12" s="27">
        <v>7435.35</v>
      </c>
      <c r="J12" s="6">
        <v>12</v>
      </c>
      <c r="K12" s="6">
        <v>12</v>
      </c>
      <c r="L12" s="6">
        <v>6</v>
      </c>
      <c r="M12" s="7" t="s">
        <v>26</v>
      </c>
      <c r="N12" s="8">
        <f t="shared" si="2"/>
        <v>3.607729445158786E-2</v>
      </c>
      <c r="O12" s="8">
        <f t="shared" si="3"/>
        <v>1.0605338791461928E-2</v>
      </c>
      <c r="P12" s="9">
        <f t="shared" si="0"/>
        <v>0.5</v>
      </c>
      <c r="Q12" s="10">
        <f t="shared" si="1"/>
        <v>0.5</v>
      </c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5" t="s">
        <v>20</v>
      </c>
      <c r="B13" s="5" t="s">
        <v>21</v>
      </c>
      <c r="C13" s="5" t="s">
        <v>35</v>
      </c>
      <c r="D13" s="5" t="s">
        <v>23</v>
      </c>
      <c r="E13" s="5" t="s">
        <v>24</v>
      </c>
      <c r="F13" s="5" t="s">
        <v>25</v>
      </c>
      <c r="G13" s="27">
        <v>0</v>
      </c>
      <c r="H13" s="27">
        <v>20000</v>
      </c>
      <c r="I13" s="27">
        <v>0</v>
      </c>
      <c r="J13" s="6">
        <v>12</v>
      </c>
      <c r="K13" s="6">
        <v>12</v>
      </c>
      <c r="L13" s="6">
        <v>6</v>
      </c>
      <c r="M13" s="7" t="s">
        <v>26</v>
      </c>
      <c r="N13" s="8">
        <f t="shared" si="2"/>
        <v>0</v>
      </c>
      <c r="O13" s="8">
        <f t="shared" si="3"/>
        <v>0</v>
      </c>
      <c r="P13" s="9">
        <f t="shared" si="0"/>
        <v>0.5</v>
      </c>
      <c r="Q13" s="10">
        <f t="shared" si="1"/>
        <v>0.5</v>
      </c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5" t="s">
        <v>20</v>
      </c>
      <c r="B14" s="5" t="s">
        <v>21</v>
      </c>
      <c r="C14" s="5" t="s">
        <v>36</v>
      </c>
      <c r="D14" s="5" t="s">
        <v>23</v>
      </c>
      <c r="E14" s="5" t="s">
        <v>24</v>
      </c>
      <c r="F14" s="5" t="s">
        <v>25</v>
      </c>
      <c r="G14" s="27">
        <v>0</v>
      </c>
      <c r="H14" s="27">
        <v>30000</v>
      </c>
      <c r="I14" s="27">
        <v>3045.76</v>
      </c>
      <c r="J14" s="6">
        <v>12</v>
      </c>
      <c r="K14" s="6">
        <v>12</v>
      </c>
      <c r="L14" s="6">
        <v>6</v>
      </c>
      <c r="M14" s="7" t="s">
        <v>26</v>
      </c>
      <c r="N14" s="8">
        <f t="shared" si="2"/>
        <v>0</v>
      </c>
      <c r="O14" s="8">
        <f t="shared" si="3"/>
        <v>0.10152533333333334</v>
      </c>
      <c r="P14" s="9">
        <f t="shared" si="0"/>
        <v>0.5</v>
      </c>
      <c r="Q14" s="10">
        <f t="shared" si="1"/>
        <v>0.5</v>
      </c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5" t="s">
        <v>20</v>
      </c>
      <c r="B15" s="5" t="s">
        <v>21</v>
      </c>
      <c r="C15" s="5" t="s">
        <v>37</v>
      </c>
      <c r="D15" s="5" t="s">
        <v>38</v>
      </c>
      <c r="E15" s="5" t="s">
        <v>24</v>
      </c>
      <c r="F15" s="5" t="s">
        <v>25</v>
      </c>
      <c r="G15" s="27">
        <v>0</v>
      </c>
      <c r="H15" s="27">
        <v>12</v>
      </c>
      <c r="I15" s="27">
        <v>0</v>
      </c>
      <c r="J15" s="6">
        <v>12</v>
      </c>
      <c r="K15" s="6">
        <v>12</v>
      </c>
      <c r="L15" s="6">
        <v>6</v>
      </c>
      <c r="M15" s="7" t="s">
        <v>26</v>
      </c>
      <c r="N15" s="8">
        <f t="shared" si="2"/>
        <v>0</v>
      </c>
      <c r="O15" s="8">
        <f t="shared" si="3"/>
        <v>0</v>
      </c>
      <c r="P15" s="9">
        <f t="shared" si="0"/>
        <v>0.5</v>
      </c>
      <c r="Q15" s="10">
        <f t="shared" si="1"/>
        <v>0.5</v>
      </c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5" t="s">
        <v>20</v>
      </c>
      <c r="B16" s="5" t="s">
        <v>21</v>
      </c>
      <c r="C16" s="5" t="s">
        <v>39</v>
      </c>
      <c r="D16" s="5" t="s">
        <v>40</v>
      </c>
      <c r="E16" s="5" t="s">
        <v>24</v>
      </c>
      <c r="F16" s="5" t="s">
        <v>25</v>
      </c>
      <c r="G16" s="27">
        <v>13199488</v>
      </c>
      <c r="H16" s="27">
        <v>13804060</v>
      </c>
      <c r="I16" s="27">
        <v>4714140.09</v>
      </c>
      <c r="J16" s="6">
        <v>12</v>
      </c>
      <c r="K16" s="6">
        <v>12</v>
      </c>
      <c r="L16" s="6">
        <v>6</v>
      </c>
      <c r="M16" s="7" t="s">
        <v>26</v>
      </c>
      <c r="N16" s="8">
        <f t="shared" si="2"/>
        <v>0.3571456779232649</v>
      </c>
      <c r="O16" s="8">
        <f t="shared" si="3"/>
        <v>0.34150388291560596</v>
      </c>
      <c r="P16" s="9">
        <f t="shared" si="0"/>
        <v>0.5</v>
      </c>
      <c r="Q16" s="10">
        <f t="shared" si="1"/>
        <v>0.5</v>
      </c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5" t="s">
        <v>20</v>
      </c>
      <c r="B17" s="5" t="s">
        <v>21</v>
      </c>
      <c r="C17" s="5" t="s">
        <v>41</v>
      </c>
      <c r="D17" s="5" t="s">
        <v>40</v>
      </c>
      <c r="E17" s="5" t="s">
        <v>24</v>
      </c>
      <c r="F17" s="5" t="s">
        <v>25</v>
      </c>
      <c r="G17" s="27">
        <v>0</v>
      </c>
      <c r="H17" s="27">
        <v>4420000</v>
      </c>
      <c r="I17" s="27">
        <v>0</v>
      </c>
      <c r="J17" s="6">
        <v>12</v>
      </c>
      <c r="K17" s="6">
        <v>12</v>
      </c>
      <c r="L17" s="6">
        <v>6</v>
      </c>
      <c r="M17" s="7" t="s">
        <v>26</v>
      </c>
      <c r="N17" s="8">
        <f t="shared" si="2"/>
        <v>0</v>
      </c>
      <c r="O17" s="8">
        <f t="shared" si="3"/>
        <v>0</v>
      </c>
      <c r="P17" s="9">
        <f t="shared" si="0"/>
        <v>0.5</v>
      </c>
      <c r="Q17" s="10">
        <f t="shared" si="1"/>
        <v>0.5</v>
      </c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5" t="s">
        <v>20</v>
      </c>
      <c r="B18" s="5" t="s">
        <v>21</v>
      </c>
      <c r="C18" s="5" t="s">
        <v>42</v>
      </c>
      <c r="D18" s="5" t="s">
        <v>40</v>
      </c>
      <c r="E18" s="5" t="s">
        <v>24</v>
      </c>
      <c r="F18" s="5" t="s">
        <v>25</v>
      </c>
      <c r="G18" s="27">
        <v>0</v>
      </c>
      <c r="H18" s="27">
        <v>12</v>
      </c>
      <c r="I18" s="27">
        <v>0</v>
      </c>
      <c r="J18" s="6">
        <v>12</v>
      </c>
      <c r="K18" s="6">
        <v>12</v>
      </c>
      <c r="L18" s="6">
        <v>6</v>
      </c>
      <c r="M18" s="7" t="s">
        <v>26</v>
      </c>
      <c r="N18" s="8">
        <f t="shared" si="2"/>
        <v>0</v>
      </c>
      <c r="O18" s="8">
        <f t="shared" si="3"/>
        <v>0</v>
      </c>
      <c r="P18" s="9">
        <f t="shared" si="0"/>
        <v>0.5</v>
      </c>
      <c r="Q18" s="10">
        <f t="shared" si="1"/>
        <v>0.5</v>
      </c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5" t="s">
        <v>20</v>
      </c>
      <c r="B19" s="5" t="s">
        <v>21</v>
      </c>
      <c r="C19" s="5" t="s">
        <v>43</v>
      </c>
      <c r="D19" s="5" t="s">
        <v>40</v>
      </c>
      <c r="E19" s="5" t="s">
        <v>24</v>
      </c>
      <c r="F19" s="5" t="s">
        <v>25</v>
      </c>
      <c r="G19" s="27">
        <v>1</v>
      </c>
      <c r="H19" s="27">
        <v>150001</v>
      </c>
      <c r="I19" s="27">
        <v>0</v>
      </c>
      <c r="J19" s="6">
        <v>12</v>
      </c>
      <c r="K19" s="6">
        <v>12</v>
      </c>
      <c r="L19" s="6">
        <v>6</v>
      </c>
      <c r="M19" s="7" t="s">
        <v>26</v>
      </c>
      <c r="N19" s="8">
        <f t="shared" si="2"/>
        <v>0</v>
      </c>
      <c r="O19" s="8">
        <f t="shared" si="3"/>
        <v>0</v>
      </c>
      <c r="P19" s="9">
        <f t="shared" si="0"/>
        <v>0.5</v>
      </c>
      <c r="Q19" s="10">
        <f t="shared" si="1"/>
        <v>0.5</v>
      </c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5" t="s">
        <v>20</v>
      </c>
      <c r="B20" s="5" t="s">
        <v>21</v>
      </c>
      <c r="C20" s="5" t="s">
        <v>44</v>
      </c>
      <c r="D20" s="5" t="s">
        <v>40</v>
      </c>
      <c r="E20" s="5" t="s">
        <v>24</v>
      </c>
      <c r="F20" s="5" t="s">
        <v>25</v>
      </c>
      <c r="G20" s="27">
        <v>1</v>
      </c>
      <c r="H20" s="27">
        <v>2000001</v>
      </c>
      <c r="I20" s="27">
        <v>0</v>
      </c>
      <c r="J20" s="6">
        <v>12</v>
      </c>
      <c r="K20" s="6">
        <v>12</v>
      </c>
      <c r="L20" s="6">
        <v>6</v>
      </c>
      <c r="M20" s="7" t="s">
        <v>26</v>
      </c>
      <c r="N20" s="8">
        <f t="shared" si="2"/>
        <v>0</v>
      </c>
      <c r="O20" s="8">
        <f t="shared" si="3"/>
        <v>0</v>
      </c>
      <c r="P20" s="9">
        <f t="shared" si="0"/>
        <v>0.5</v>
      </c>
      <c r="Q20" s="10">
        <f t="shared" si="1"/>
        <v>0.5</v>
      </c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5">
      <c r="A21" s="11"/>
      <c r="B21" s="11"/>
      <c r="C21" s="11"/>
      <c r="D21" s="11"/>
      <c r="E21" s="11"/>
      <c r="F21" s="11"/>
      <c r="G21" s="28">
        <v>14023873</v>
      </c>
      <c r="H21" s="28">
        <v>22133469</v>
      </c>
      <c r="I21" s="28">
        <v>4746140.8499999996</v>
      </c>
      <c r="J21" s="11"/>
      <c r="K21" s="11"/>
      <c r="L21" s="11"/>
      <c r="M21" s="11"/>
      <c r="N21" s="11"/>
      <c r="O21" s="11"/>
      <c r="P21" s="12">
        <v>0</v>
      </c>
      <c r="Q21" s="12">
        <v>0</v>
      </c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</sheetData>
  <autoFilter ref="A3:Q20" xr:uid="{00000000-0009-0000-0000-000000000000}"/>
  <mergeCells count="2">
    <mergeCell ref="A1:Q1"/>
    <mergeCell ref="K2:M2"/>
  </mergeCells>
  <printOptions horizontalCentered="1"/>
  <pageMargins left="0.31496062992125984" right="0.31496062992125984" top="0.74803149606299213" bottom="0.74803149606299213" header="0" footer="0"/>
  <pageSetup scale="6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C538A5-6692-4947-8AFC-62E6B15538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2F589B-3FAC-4AC5-A63C-1EEB8B32130F}">
  <ds:schemaRefs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schemas.openxmlformats.org/package/2006/metadata/core-properties"/>
    <ds:schemaRef ds:uri="6aa8a68a-ab09-4ac8-a697-fdce915bc56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C552183-7D40-4B7B-8EF9-6CE6F8004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Server</cp:lastModifiedBy>
  <cp:revision/>
  <cp:lastPrinted>2025-07-10T22:42:14Z</cp:lastPrinted>
  <dcterms:created xsi:type="dcterms:W3CDTF">2024-04-08T20:30:24Z</dcterms:created>
  <dcterms:modified xsi:type="dcterms:W3CDTF">2025-07-10T22:42:16Z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