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4\OFS\2024\2400\"/>
    </mc:Choice>
  </mc:AlternateContent>
  <xr:revisionPtr revIDLastSave="0" documentId="13_ncr:1_{718D4776-A2FA-484F-97B9-6327B5BB1BA9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G41" i="4" l="1"/>
  <c r="G17" i="4"/>
  <c r="F31" i="4" l="1"/>
  <c r="F40" i="4" s="1"/>
  <c r="E31" i="4"/>
  <c r="E40" i="4" s="1"/>
  <c r="D31" i="4"/>
  <c r="D40" i="4" s="1"/>
  <c r="C31" i="4"/>
  <c r="C40" i="4" s="1"/>
  <c r="B31" i="4"/>
  <c r="B40" i="4" s="1"/>
  <c r="G32" i="4"/>
  <c r="G31" i="4"/>
  <c r="G23" i="4"/>
  <c r="G24" i="4"/>
  <c r="G25" i="4"/>
  <c r="G26" i="4"/>
  <c r="G27" i="4"/>
  <c r="G28" i="4"/>
  <c r="G29" i="4"/>
  <c r="G22" i="4"/>
  <c r="G21" i="4"/>
  <c r="F16" i="4"/>
  <c r="G16" i="4" s="1"/>
  <c r="E16" i="4"/>
  <c r="D16" i="4"/>
  <c r="C16" i="4"/>
  <c r="B16" i="4"/>
  <c r="G6" i="4"/>
  <c r="G7" i="4"/>
  <c r="G8" i="4"/>
  <c r="G14" i="4"/>
  <c r="G5" i="4"/>
  <c r="G40" i="4" l="1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<sst xmlns="http://schemas.openxmlformats.org/spreadsheetml/2006/main" count="63" uniqueCount="40">
  <si>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</si>
  <si>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</si>
  <si>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</si>
  <si>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</si>
  <si>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</si>
  <si>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</si>
  <si>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</si>
  <si>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</si>
  <si>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</si>
  <si>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</si>
  <si>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</si>
  <si>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</si>
  <si>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</si>
  <si>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</si>
  <si>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</si>
  <si>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</si>
  <si>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</si>
  <si>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</si>
  <si>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</si>
  <si>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</si>
  <si>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</si>
  <si>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</si>
  <si>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</si>
  <si>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</si>
  <si>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</si>
  <si>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</si>
  <si>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</si>
  <si>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</si>
  <si>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</si>
  <si>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</si>
  <si>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</si>
  <si>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</si>
  <si>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</si>
  <si>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</si>
  <si>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</si>
  <si>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</si>
  <si>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</si>
  <si>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</si>
  <si>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</si>
  <si>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Sistema Municipal de Agua Potable y Alcantarillado de Moroleón
Estado Analítico de Ingresos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</si>
</sst>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0">
    <xf numFmtId="0" fontId="0" fillId="0" borderId="0"/>
    <xf numFmtId="165" fontId="5" fillId="0" borderId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9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7" fillId="0" borderId="0" xfId="8" applyFont="1" applyAlignment="1" applyProtection="1">
      <alignment horizontal="center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10" fillId="0" borderId="0" xfId="8" applyFont="1" applyAlignment="1" applyProtection="1">
      <alignment vertical="top"/>
      <protection locked="0"/>
    </xf>
    <xf numFmtId="0" fontId="12" fillId="2" borderId="7" xfId="8" applyFont="1" applyFill="1" applyBorder="1" applyAlignment="1">
      <alignment horizontal="center" vertical="center" wrapText="1"/>
    </xf>
    <xf numFmtId="0" fontId="12" fillId="2" borderId="4" xfId="8" applyFont="1" applyFill="1" applyBorder="1" applyAlignment="1">
      <alignment horizontal="center" vertical="center" wrapText="1"/>
    </xf>
    <xf numFmtId="0" fontId="12" fillId="2" borderId="5" xfId="8" applyFont="1" applyFill="1" applyBorder="1" applyAlignment="1">
      <alignment horizontal="center" vertical="center" wrapText="1"/>
    </xf>
    <xf numFmtId="0" fontId="12" fillId="2" borderId="7" xfId="8" quotePrefix="1" applyFont="1" applyFill="1" applyBorder="1" applyAlignment="1">
      <alignment horizontal="center" vertical="center" wrapText="1"/>
    </xf>
    <xf numFmtId="0" fontId="12" fillId="2" borderId="4" xfId="8" quotePrefix="1" applyFont="1" applyFill="1" applyBorder="1" applyAlignment="1">
      <alignment horizontal="center" vertical="center" wrapText="1"/>
    </xf>
    <xf numFmtId="0" fontId="12" fillId="0" borderId="6" xfId="8" applyFont="1" applyBorder="1" applyAlignment="1" applyProtection="1">
      <alignment horizontal="left" vertical="top" indent="3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11" fillId="0" borderId="0" xfId="8" applyFont="1" applyAlignment="1">
      <alignment horizontal="left" vertical="top" wrapText="1"/>
    </xf>
    <xf numFmtId="0" fontId="12" fillId="0" borderId="6" xfId="8" applyFont="1" applyBorder="1" applyAlignment="1">
      <alignment horizontal="center" vertical="top" wrapText="1"/>
    </xf>
    <xf numFmtId="4" fontId="11" fillId="0" borderId="11" xfId="8" applyNumberFormat="1" applyFont="1" applyBorder="1" applyAlignment="1" applyProtection="1">
      <alignment vertical="top"/>
      <protection locked="0"/>
    </xf>
    <xf numFmtId="4" fontId="12" fillId="0" borderId="11" xfId="8" applyNumberFormat="1" applyFont="1" applyBorder="1" applyAlignment="1" applyProtection="1">
      <alignment vertical="top"/>
      <protection locked="0"/>
    </xf>
    <xf numFmtId="4" fontId="11" fillId="0" borderId="10" xfId="8" applyNumberFormat="1" applyFont="1" applyBorder="1" applyAlignment="1" applyProtection="1">
      <alignment vertical="top"/>
      <protection locked="0"/>
    </xf>
    <xf numFmtId="0" fontId="11" fillId="0" borderId="8" xfId="8" applyFont="1" applyBorder="1" applyAlignment="1" applyProtection="1">
      <alignment vertical="top"/>
      <protection locked="0"/>
    </xf>
    <xf numFmtId="4" fontId="11" fillId="0" borderId="8" xfId="8" applyNumberFormat="1" applyFont="1" applyBorder="1" applyAlignment="1" applyProtection="1">
      <alignment vertical="top"/>
      <protection locked="0"/>
    </xf>
    <xf numFmtId="4" fontId="12" fillId="0" borderId="5" xfId="8" applyNumberFormat="1" applyFont="1" applyBorder="1" applyAlignment="1" applyProtection="1">
      <alignment vertical="top"/>
      <protection locked="0"/>
    </xf>
    <xf numFmtId="4" fontId="12" fillId="0" borderId="7" xfId="8" applyNumberFormat="1" applyFont="1" applyBorder="1" applyAlignment="1" applyProtection="1">
      <alignment vertical="top"/>
      <protection locked="0"/>
    </xf>
    <xf numFmtId="4" fontId="11" fillId="0" borderId="1" xfId="8" applyNumberFormat="1" applyFont="1" applyBorder="1" applyAlignment="1" applyProtection="1">
      <alignment vertical="top"/>
      <protection locked="0"/>
    </xf>
    <xf numFmtId="4" fontId="12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12" fillId="0" borderId="3" xfId="8" applyFont="1" applyBorder="1" applyAlignment="1">
      <alignment horizontal="left" vertical="top"/>
    </xf>
    <xf numFmtId="0" fontId="12" fillId="0" borderId="3" xfId="8" applyFont="1" applyBorder="1" applyAlignment="1">
      <alignment vertical="top"/>
    </xf>
    <xf numFmtId="0" fontId="12" fillId="2" borderId="9" xfId="8" applyFont="1" applyFill="1" applyBorder="1" applyAlignment="1">
      <alignment horizontal="center" vertical="center" wrapText="1"/>
    </xf>
    <xf numFmtId="0" fontId="12" fillId="2" borderId="10" xfId="8" applyFont="1" applyFill="1" applyBorder="1" applyAlignment="1">
      <alignment horizontal="center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11" xfId="8" applyFont="1" applyFill="1" applyBorder="1" applyAlignment="1">
      <alignment horizontal="center" vertical="center"/>
    </xf>
    <xf numFmtId="0" fontId="12" fillId="2" borderId="10" xfId="8" applyFont="1" applyFill="1" applyBorder="1" applyAlignment="1">
      <alignment horizontal="center" vertical="center"/>
    </xf>
    <xf numFmtId="0" fontId="7" fillId="0" borderId="0" xfId="8" applyFont="1" applyAlignment="1" applyProtection="1">
      <alignment horizontal="left" vertical="top" wrapText="1" indent="1"/>
      <protection locked="0"/>
    </xf>
    <xf numFmtId="0" fontId="11" fillId="0" borderId="0" xfId="8" applyFont="1" applyAlignment="1" applyProtection="1">
      <alignment horizontal="left" vertical="top" wrapText="1" indent="1"/>
      <protection locked="0"/>
    </xf>
    <xf numFmtId="0" fontId="12" fillId="2" borderId="11" xfId="8" applyFont="1" applyFill="1" applyBorder="1" applyAlignment="1">
      <alignment horizontal="center" vertical="center" wrapText="1"/>
    </xf>
    <xf numFmtId="0" fontId="11" fillId="0" borderId="0" xfId="8" applyFont="1" applyAlignment="1">
      <alignment horizontal="left" vertical="top" wrapText="1" indent="1"/>
    </xf>
    <xf numFmtId="0" fontId="12" fillId="0" borderId="3" xfId="8" applyFont="1" applyBorder="1" applyAlignment="1">
      <alignment horizontal="left" vertical="top" wrapText="1"/>
    </xf>
    <xf numFmtId="4" fontId="7" fillId="0" borderId="9" xfId="23" applyNumberFormat="1" applyFont="1" applyFill="1" applyBorder="1" applyAlignment="1" applyProtection="1">
      <alignment vertical="top"/>
      <protection locked="0"/>
    </xf>
    <xf numFmtId="4" fontId="7" fillId="0" borderId="11" xfId="23" applyNumberFormat="1" applyFont="1" applyFill="1" applyBorder="1" applyAlignment="1" applyProtection="1">
      <alignment vertical="top"/>
      <protection locked="0"/>
    </xf>
    <xf numFmtId="4" fontId="11" fillId="0" borderId="9" xfId="23" applyNumberFormat="1" applyFont="1" applyFill="1" applyBorder="1" applyAlignment="1" applyProtection="1">
      <alignment vertical="top"/>
      <protection locked="0"/>
    </xf>
    <xf numFmtId="4" fontId="11" fillId="0" borderId="4" xfId="23" applyNumberFormat="1" applyFont="1" applyFill="1" applyBorder="1" applyAlignment="1" applyProtection="1">
      <alignment vertical="top"/>
      <protection locked="0"/>
    </xf>
    <xf numFmtId="4" fontId="12" fillId="0" borderId="9" xfId="23" applyNumberFormat="1" applyFont="1" applyFill="1" applyBorder="1" applyAlignment="1" applyProtection="1">
      <alignment vertical="top"/>
      <protection locked="0"/>
    </xf>
    <xf numFmtId="4" fontId="11" fillId="0" borderId="11" xfId="23" applyNumberFormat="1" applyFont="1" applyFill="1" applyBorder="1" applyAlignment="1" applyProtection="1">
      <alignment vertical="top"/>
      <protection locked="0"/>
    </xf>
    <xf numFmtId="4" fontId="11" fillId="0" borderId="11" xfId="23" applyNumberFormat="1" applyFont="1" applyFill="1" applyBorder="1" applyAlignment="1" applyProtection="1">
      <alignment vertical="top"/>
      <protection locked="0"/>
    </xf>
    <xf numFmtId="4" fontId="12" fillId="0" borderId="11" xfId="23" applyNumberFormat="1" applyFont="1" applyFill="1" applyBorder="1" applyAlignment="1" applyProtection="1">
      <alignment vertical="top"/>
      <protection locked="0"/>
    </xf>
    <xf numFmtId="4" fontId="11" fillId="0" borderId="11" xfId="23" applyNumberFormat="1" applyFont="1" applyFill="1" applyBorder="1" applyAlignment="1" applyProtection="1">
      <alignment vertical="top"/>
      <protection locked="0"/>
    </xf>
    <xf numFmtId="4" fontId="12" fillId="0" borderId="11" xfId="23" applyNumberFormat="1" applyFont="1" applyFill="1" applyBorder="1" applyAlignment="1" applyProtection="1">
      <alignment vertical="top"/>
      <protection locked="0"/>
    </xf>
    <xf numFmtId="4" fontId="11" fillId="0" borderId="9" xfId="23" applyNumberFormat="1" applyFont="1" applyFill="1" applyBorder="1" applyAlignment="1" applyProtection="1">
      <alignment vertical="top"/>
      <protection locked="0"/>
    </xf>
    <xf numFmtId="4" fontId="11" fillId="0" borderId="4" xfId="23" applyNumberFormat="1" applyFont="1" applyFill="1" applyBorder="1" applyAlignment="1" applyProtection="1">
      <alignment vertical="top"/>
      <protection locked="0"/>
    </xf>
    <xf numFmtId="4" fontId="7" fillId="0" borderId="9" xfId="31" applyNumberFormat="1" applyFont="1" applyFill="1" applyBorder="1" applyAlignment="1" applyProtection="1">
      <alignment vertical="top"/>
      <protection locked="0"/>
    </xf>
    <xf numFmtId="4" fontId="7" fillId="0" borderId="11" xfId="31" applyNumberFormat="1" applyFont="1" applyFill="1" applyBorder="1" applyAlignment="1" applyProtection="1">
      <alignment vertical="top"/>
      <protection locked="0"/>
    </xf>
    <xf numFmtId="4" fontId="11" fillId="0" borderId="11" xfId="31" applyNumberFormat="1" applyFont="1" applyFill="1" applyBorder="1" applyAlignment="1" applyProtection="1">
      <alignment vertical="top"/>
      <protection locked="0"/>
    </xf>
    <xf numFmtId="4" fontId="7" fillId="0" borderId="11" xfId="47" applyNumberFormat="1" applyFont="1" applyFill="1" applyBorder="1" applyAlignment="1" applyProtection="1">
      <alignment vertical="top"/>
      <protection locked="0"/>
    </xf>
    <xf numFmtId="4" fontId="11" fillId="0" borderId="11" xfId="47" applyNumberFormat="1" applyFont="1" applyFill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10" fillId="2" borderId="2" xfId="8" applyFont="1" applyFill="1" applyBorder="1" applyAlignment="1" applyProtection="1">
      <alignment horizontal="center" vertical="top" wrapText="1"/>
      <protection locked="0"/>
    </xf>
    <xf numFmtId="0" fontId="10" fillId="2" borderId="8" xfId="8" applyFont="1" applyFill="1" applyBorder="1" applyAlignment="1" applyProtection="1">
      <alignment horizontal="center" vertical="top"/>
      <protection locked="0"/>
    </xf>
    <xf numFmtId="0" fontId="10" fillId="2" borderId="1" xfId="8" applyFont="1" applyFill="1" applyBorder="1" applyAlignment="1" applyProtection="1">
      <alignment horizontal="center" vertical="top"/>
      <protection locked="0"/>
    </xf>
    <xf numFmtId="0" fontId="12" fillId="2" borderId="9" xfId="8" applyFont="1" applyFill="1" applyBorder="1" applyAlignment="1">
      <alignment horizontal="center" vertical="center" wrapText="1"/>
    </xf>
    <xf numFmtId="0" fontId="12" fillId="2" borderId="10" xfId="8" applyFont="1" applyFill="1" applyBorder="1" applyAlignment="1">
      <alignment horizontal="center" vertical="center" wrapText="1"/>
    </xf>
    <xf numFmtId="0" fontId="12" fillId="2" borderId="5" xfId="8" applyFont="1" applyFill="1" applyBorder="1" applyAlignment="1" applyProtection="1">
      <alignment horizontal="center" vertical="center"/>
      <protection locked="0"/>
    </xf>
    <xf numFmtId="0" fontId="12" fillId="2" borderId="6" xfId="8" applyFont="1" applyFill="1" applyBorder="1" applyAlignment="1" applyProtection="1">
      <alignment horizontal="center" vertical="center"/>
      <protection locked="0"/>
    </xf>
    <xf numFmtId="0" fontId="12" fillId="2" borderId="7" xfId="8" applyFont="1" applyFill="1" applyBorder="1" applyAlignment="1" applyProtection="1">
      <alignment horizontal="center" vertical="center"/>
      <protection locked="0"/>
    </xf>
  </cellXfs>
  <cellStyles count="50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00000000-0005-0000-0000-000003000000}"/>
    <cellStyle name="Millares 2 2 3" xfId="27" xr:uid="{00000000-0005-0000-0000-000003000000}"/>
    <cellStyle name="Millares 2 2 4" xfId="35" xr:uid="{00000000-0005-0000-0000-000003000000}"/>
    <cellStyle name="Millares 2 2 5" xfId="43" xr:uid="{00000000-0005-0000-0000-000003000000}"/>
    <cellStyle name="Millares 2 3" xfId="5" xr:uid="{00000000-0005-0000-0000-000004000000}"/>
    <cellStyle name="Millares 2 3 2" xfId="20" xr:uid="{00000000-0005-0000-0000-000004000000}"/>
    <cellStyle name="Millares 2 3 3" xfId="28" xr:uid="{00000000-0005-0000-0000-000004000000}"/>
    <cellStyle name="Millares 2 3 4" xfId="36" xr:uid="{00000000-0005-0000-0000-000004000000}"/>
    <cellStyle name="Millares 2 3 5" xfId="44" xr:uid="{00000000-0005-0000-0000-000004000000}"/>
    <cellStyle name="Millares 2 4" xfId="18" xr:uid="{00000000-0005-0000-0000-000002000000}"/>
    <cellStyle name="Millares 2 5" xfId="26" xr:uid="{00000000-0005-0000-0000-000002000000}"/>
    <cellStyle name="Millares 2 6" xfId="34" xr:uid="{00000000-0005-0000-0000-000002000000}"/>
    <cellStyle name="Millares 2 7" xfId="42" xr:uid="{00000000-0005-0000-0000-000002000000}"/>
    <cellStyle name="Millares 3" xfId="6" xr:uid="{00000000-0005-0000-0000-000005000000}"/>
    <cellStyle name="Millares 3 2" xfId="21" xr:uid="{00000000-0005-0000-0000-000005000000}"/>
    <cellStyle name="Millares 3 3" xfId="29" xr:uid="{00000000-0005-0000-0000-000005000000}"/>
    <cellStyle name="Millares 3 4" xfId="37" xr:uid="{00000000-0005-0000-0000-000005000000}"/>
    <cellStyle name="Millares 3 5" xfId="45" xr:uid="{00000000-0005-0000-0000-000005000000}"/>
    <cellStyle name="Moneda 2" xfId="7" xr:uid="{00000000-0005-0000-0000-000006000000}"/>
    <cellStyle name="Moneda 2 2" xfId="22" xr:uid="{00000000-0005-0000-0000-000006000000}"/>
    <cellStyle name="Moneda 2 3" xfId="30" xr:uid="{00000000-0005-0000-0000-000006000000}"/>
    <cellStyle name="Moneda 2 4" xfId="38" xr:uid="{00000000-0005-0000-0000-000006000000}"/>
    <cellStyle name="Moneda 2 5" xfId="46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00000000-0005-0000-0000-000008000000}"/>
    <cellStyle name="Normal 2 4" xfId="31" xr:uid="{00000000-0005-0000-0000-000008000000}"/>
    <cellStyle name="Normal 2 5" xfId="39" xr:uid="{00000000-0005-0000-0000-000008000000}"/>
    <cellStyle name="Normal 2 6" xfId="47" xr:uid="{00000000-0005-0000-0000-000008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00000000-0005-0000-0000-000010000000}"/>
    <cellStyle name="Normal 6 2 3" xfId="33" xr:uid="{00000000-0005-0000-0000-000010000000}"/>
    <cellStyle name="Normal 6 2 4" xfId="41" xr:uid="{00000000-0005-0000-0000-000010000000}"/>
    <cellStyle name="Normal 6 2 5" xfId="49" xr:uid="{00000000-0005-0000-0000-000010000000}"/>
    <cellStyle name="Normal 6 3" xfId="24" xr:uid="{00000000-0005-0000-0000-00000F000000}"/>
    <cellStyle name="Normal 6 4" xfId="32" xr:uid="{00000000-0005-0000-0000-00000F000000}"/>
    <cellStyle name="Normal 6 5" xfId="40" xr:uid="{00000000-0005-0000-0000-00000F000000}"/>
    <cellStyle name="Normal 6 6" xfId="48" xr:uid="{00000000-0005-0000-0000-00000F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7" width="15.83203125" style="2" customWidth="1"/>
    <col min="8" max="16384" width="12" style="2"/>
  </cols>
  <sheetData>
    <row r="1" spans="1:7" ht="33.6" customHeight="1" x14ac:dyDescent="0.2">
      <c r="A1" s="54" t="s">
        <v>39</v>
      </c>
      <c r="B1" s="55"/>
      <c r="C1" s="55"/>
      <c r="D1" s="55"/>
      <c r="E1" s="55"/>
      <c r="F1" s="55"/>
      <c r="G1" s="56"/>
    </row>
    <row r="2" spans="1:7" s="3" customFormat="1" x14ac:dyDescent="0.2">
      <c r="A2" s="28"/>
      <c r="B2" s="59" t="s">
        <v>0</v>
      </c>
      <c r="C2" s="60"/>
      <c r="D2" s="60"/>
      <c r="E2" s="60"/>
      <c r="F2" s="61"/>
      <c r="G2" s="57" t="s">
        <v>7</v>
      </c>
    </row>
    <row r="3" spans="1:7" s="1" customFormat="1" ht="24.95" customHeight="1" x14ac:dyDescent="0.2">
      <c r="A3" s="29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8"/>
    </row>
    <row r="4" spans="1:7" s="1" customFormat="1" x14ac:dyDescent="0.2">
      <c r="A4" s="30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1" t="s">
        <v>14</v>
      </c>
      <c r="B5" s="48">
        <v>0</v>
      </c>
      <c r="C5" s="48">
        <v>0</v>
      </c>
      <c r="D5" s="48">
        <v>0</v>
      </c>
      <c r="E5" s="48">
        <v>0</v>
      </c>
      <c r="F5" s="48">
        <v>0</v>
      </c>
      <c r="G5" s="36">
        <f>+F5-B5</f>
        <v>0</v>
      </c>
    </row>
    <row r="6" spans="1:7" x14ac:dyDescent="0.2">
      <c r="A6" s="32" t="s">
        <v>15</v>
      </c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37">
        <f t="shared" ref="G6:G14" si="0">+F6-B6</f>
        <v>0</v>
      </c>
    </row>
    <row r="7" spans="1:7" x14ac:dyDescent="0.2">
      <c r="A7" s="31" t="s">
        <v>16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37">
        <f t="shared" si="0"/>
        <v>0</v>
      </c>
    </row>
    <row r="8" spans="1:7" x14ac:dyDescent="0.2">
      <c r="A8" s="31" t="s">
        <v>17</v>
      </c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37">
        <f t="shared" si="0"/>
        <v>0</v>
      </c>
    </row>
    <row r="9" spans="1:7" x14ac:dyDescent="0.2">
      <c r="A9" s="31" t="s">
        <v>18</v>
      </c>
      <c r="B9" s="51">
        <v>2664744</v>
      </c>
      <c r="C9" s="51">
        <v>1266179</v>
      </c>
      <c r="D9" s="51">
        <v>3930923</v>
      </c>
      <c r="E9" s="51">
        <v>4275133.25</v>
      </c>
      <c r="F9" s="51">
        <v>4275133.25</v>
      </c>
      <c r="G9" s="51">
        <v>1610389.25</v>
      </c>
    </row>
    <row r="10" spans="1:7" x14ac:dyDescent="0.2">
      <c r="A10" s="32" t="s">
        <v>19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</row>
    <row r="11" spans="1:7" x14ac:dyDescent="0.2">
      <c r="A11" s="31" t="s">
        <v>20</v>
      </c>
      <c r="B11" s="51">
        <v>59997608</v>
      </c>
      <c r="C11" s="51">
        <v>6568416</v>
      </c>
      <c r="D11" s="51">
        <v>66566024</v>
      </c>
      <c r="E11" s="51">
        <v>67793938.760000005</v>
      </c>
      <c r="F11" s="51">
        <v>67793938.760000005</v>
      </c>
      <c r="G11" s="51">
        <v>7796330.7599999998</v>
      </c>
    </row>
    <row r="12" spans="1:7" ht="22.5" x14ac:dyDescent="0.2">
      <c r="A12" s="31" t="s">
        <v>21</v>
      </c>
      <c r="B12" s="51"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</row>
    <row r="13" spans="1:7" ht="22.5" x14ac:dyDescent="0.2">
      <c r="A13" s="31" t="s">
        <v>22</v>
      </c>
      <c r="B13" s="51">
        <v>6400000</v>
      </c>
      <c r="C13" s="51">
        <v>1607300</v>
      </c>
      <c r="D13" s="51">
        <v>8007300</v>
      </c>
      <c r="E13" s="51">
        <v>4134562.83</v>
      </c>
      <c r="F13" s="51">
        <v>4134562.83</v>
      </c>
      <c r="G13" s="51">
        <v>-2265437.17</v>
      </c>
    </row>
    <row r="14" spans="1:7" x14ac:dyDescent="0.2">
      <c r="A14" s="31" t="s">
        <v>23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37">
        <f t="shared" si="0"/>
        <v>0</v>
      </c>
    </row>
    <row r="15" spans="1:7" x14ac:dyDescent="0.2">
      <c r="B15" s="10"/>
      <c r="C15" s="10"/>
      <c r="D15" s="10"/>
      <c r="E15" s="10"/>
      <c r="F15" s="10"/>
      <c r="G15" s="10"/>
    </row>
    <row r="16" spans="1:7" x14ac:dyDescent="0.2">
      <c r="A16" s="9" t="s">
        <v>24</v>
      </c>
      <c r="B16" s="39">
        <f>SUM(B5:B14)</f>
        <v>69062352</v>
      </c>
      <c r="C16" s="47">
        <f t="shared" ref="C16:F16" si="1">SUM(C5:C14)</f>
        <v>9441895</v>
      </c>
      <c r="D16" s="47">
        <f t="shared" si="1"/>
        <v>78504247</v>
      </c>
      <c r="E16" s="47">
        <f t="shared" si="1"/>
        <v>76203634.840000004</v>
      </c>
      <c r="F16" s="47">
        <f t="shared" si="1"/>
        <v>76203634.840000004</v>
      </c>
      <c r="G16" s="38">
        <f>+F16-B16</f>
        <v>7141282.8400000036</v>
      </c>
    </row>
    <row r="17" spans="1:7" x14ac:dyDescent="0.2">
      <c r="A17" s="16"/>
      <c r="B17" s="17"/>
      <c r="C17" s="17"/>
      <c r="D17" s="20"/>
      <c r="E17" s="18" t="s">
        <v>25</v>
      </c>
      <c r="F17" s="21"/>
      <c r="G17" s="15">
        <f>IF(G16&gt;0,G16,0)</f>
        <v>7141282.8400000036</v>
      </c>
    </row>
    <row r="18" spans="1:7" ht="10.5" customHeight="1" x14ac:dyDescent="0.2">
      <c r="A18" s="26"/>
      <c r="B18" s="59" t="s">
        <v>0</v>
      </c>
      <c r="C18" s="60"/>
      <c r="D18" s="60"/>
      <c r="E18" s="60"/>
      <c r="F18" s="61"/>
      <c r="G18" s="57" t="s">
        <v>7</v>
      </c>
    </row>
    <row r="19" spans="1:7" ht="22.5" x14ac:dyDescent="0.2">
      <c r="A19" s="33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8"/>
    </row>
    <row r="20" spans="1:7" x14ac:dyDescent="0.2">
      <c r="A20" s="27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4" t="s">
        <v>27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0">
        <f>+F21-B21</f>
        <v>0</v>
      </c>
    </row>
    <row r="22" spans="1:7" x14ac:dyDescent="0.2">
      <c r="A22" s="34" t="s">
        <v>14</v>
      </c>
      <c r="B22" s="41">
        <v>0</v>
      </c>
      <c r="C22" s="41">
        <v>0</v>
      </c>
      <c r="D22" s="41">
        <v>0</v>
      </c>
      <c r="E22" s="41">
        <v>0</v>
      </c>
      <c r="F22" s="41">
        <v>0</v>
      </c>
      <c r="G22" s="41">
        <f>+F22-B22</f>
        <v>0</v>
      </c>
    </row>
    <row r="23" spans="1:7" x14ac:dyDescent="0.2">
      <c r="A23" s="34" t="s">
        <v>15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4">
        <f t="shared" ref="G23:G29" si="2">+F23-B23</f>
        <v>0</v>
      </c>
    </row>
    <row r="24" spans="1:7" x14ac:dyDescent="0.2">
      <c r="A24" s="34" t="s">
        <v>16</v>
      </c>
      <c r="B24" s="41">
        <v>0</v>
      </c>
      <c r="C24" s="41">
        <v>0</v>
      </c>
      <c r="D24" s="41">
        <v>0</v>
      </c>
      <c r="E24" s="41">
        <v>0</v>
      </c>
      <c r="F24" s="41">
        <v>0</v>
      </c>
      <c r="G24" s="44">
        <f t="shared" si="2"/>
        <v>0</v>
      </c>
    </row>
    <row r="25" spans="1:7" x14ac:dyDescent="0.2">
      <c r="A25" s="34" t="s">
        <v>17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4">
        <f t="shared" si="2"/>
        <v>0</v>
      </c>
    </row>
    <row r="26" spans="1:7" x14ac:dyDescent="0.2">
      <c r="A26" s="34" t="s">
        <v>28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4">
        <f t="shared" si="2"/>
        <v>0</v>
      </c>
    </row>
    <row r="27" spans="1:7" x14ac:dyDescent="0.2">
      <c r="A27" s="34" t="s">
        <v>29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4">
        <f t="shared" si="2"/>
        <v>0</v>
      </c>
    </row>
    <row r="28" spans="1:7" ht="22.5" x14ac:dyDescent="0.2">
      <c r="A28" s="34" t="s">
        <v>30</v>
      </c>
      <c r="B28" s="41">
        <v>0</v>
      </c>
      <c r="C28" s="41">
        <v>0</v>
      </c>
      <c r="D28" s="41">
        <v>0</v>
      </c>
      <c r="E28" s="41">
        <v>0</v>
      </c>
      <c r="F28" s="41">
        <v>0</v>
      </c>
      <c r="G28" s="44">
        <f t="shared" si="2"/>
        <v>0</v>
      </c>
    </row>
    <row r="29" spans="1:7" ht="22.5" x14ac:dyDescent="0.2">
      <c r="A29" s="34" t="s">
        <v>22</v>
      </c>
      <c r="B29" s="41">
        <v>0</v>
      </c>
      <c r="C29" s="41">
        <v>0</v>
      </c>
      <c r="D29" s="41">
        <v>0</v>
      </c>
      <c r="E29" s="41">
        <v>0</v>
      </c>
      <c r="F29" s="41">
        <v>0</v>
      </c>
      <c r="G29" s="44">
        <f t="shared" si="2"/>
        <v>0</v>
      </c>
    </row>
    <row r="30" spans="1:7" x14ac:dyDescent="0.2">
      <c r="A30" s="34"/>
      <c r="B30" s="13"/>
      <c r="C30" s="13"/>
      <c r="D30" s="13"/>
      <c r="E30" s="13"/>
      <c r="F30" s="13"/>
      <c r="G30" s="13"/>
    </row>
    <row r="31" spans="1:7" ht="33.75" x14ac:dyDescent="0.2">
      <c r="A31" s="35" t="s">
        <v>37</v>
      </c>
      <c r="B31" s="43">
        <f>SUM(B32:B35)</f>
        <v>69062352</v>
      </c>
      <c r="C31" s="45">
        <f t="shared" ref="C31:F31" si="3">SUM(C32:C35)</f>
        <v>9441895</v>
      </c>
      <c r="D31" s="45">
        <f t="shared" si="3"/>
        <v>78504247</v>
      </c>
      <c r="E31" s="45">
        <f t="shared" si="3"/>
        <v>76203634.840000004</v>
      </c>
      <c r="F31" s="45">
        <f t="shared" si="3"/>
        <v>76203634.840000004</v>
      </c>
      <c r="G31" s="43">
        <f>+F31-B31</f>
        <v>7141282.8400000036</v>
      </c>
    </row>
    <row r="32" spans="1:7" x14ac:dyDescent="0.2">
      <c r="A32" s="34" t="s">
        <v>15</v>
      </c>
      <c r="B32" s="50">
        <v>0</v>
      </c>
      <c r="C32" s="50">
        <v>0</v>
      </c>
      <c r="D32" s="50">
        <v>0</v>
      </c>
      <c r="E32" s="50">
        <v>0</v>
      </c>
      <c r="F32" s="50">
        <v>0</v>
      </c>
      <c r="G32" s="42">
        <f>+F32-B32</f>
        <v>0</v>
      </c>
    </row>
    <row r="33" spans="1:7" x14ac:dyDescent="0.2">
      <c r="A33" s="34" t="s">
        <v>31</v>
      </c>
      <c r="B33" s="52">
        <v>2664744</v>
      </c>
      <c r="C33" s="52">
        <v>1266179</v>
      </c>
      <c r="D33" s="52">
        <v>3930923</v>
      </c>
      <c r="E33" s="52">
        <v>4275133.25</v>
      </c>
      <c r="F33" s="52">
        <v>4275133.25</v>
      </c>
      <c r="G33" s="52">
        <v>1610389.25</v>
      </c>
    </row>
    <row r="34" spans="1:7" ht="22.5" x14ac:dyDescent="0.2">
      <c r="A34" s="34" t="s">
        <v>32</v>
      </c>
      <c r="B34" s="52">
        <v>59997608</v>
      </c>
      <c r="C34" s="52">
        <v>6568416</v>
      </c>
      <c r="D34" s="52">
        <v>66566024</v>
      </c>
      <c r="E34" s="52">
        <v>67793938.760000005</v>
      </c>
      <c r="F34" s="52">
        <v>67793938.760000005</v>
      </c>
      <c r="G34" s="52">
        <v>7796330.7599999998</v>
      </c>
    </row>
    <row r="35" spans="1:7" ht="22.5" x14ac:dyDescent="0.2">
      <c r="A35" s="34" t="s">
        <v>22</v>
      </c>
      <c r="B35" s="52">
        <v>6400000</v>
      </c>
      <c r="C35" s="52">
        <v>1607300</v>
      </c>
      <c r="D35" s="52">
        <v>8007300</v>
      </c>
      <c r="E35" s="52">
        <v>4134562.83</v>
      </c>
      <c r="F35" s="52">
        <v>4134562.83</v>
      </c>
      <c r="G35" s="52">
        <v>-2265437.17</v>
      </c>
    </row>
    <row r="36" spans="1:7" x14ac:dyDescent="0.2">
      <c r="A36" s="11"/>
      <c r="B36" s="13"/>
      <c r="C36" s="13"/>
      <c r="D36" s="13"/>
      <c r="E36" s="13"/>
      <c r="F36" s="13"/>
      <c r="G36" s="13"/>
    </row>
    <row r="37" spans="1:7" x14ac:dyDescent="0.2">
      <c r="A37" s="25" t="s">
        <v>33</v>
      </c>
      <c r="B37" s="45">
        <v>0</v>
      </c>
      <c r="C37" s="45">
        <v>0</v>
      </c>
      <c r="D37" s="45">
        <v>0</v>
      </c>
      <c r="E37" s="45">
        <v>0</v>
      </c>
      <c r="F37" s="45">
        <v>0</v>
      </c>
      <c r="G37" s="45">
        <v>0</v>
      </c>
    </row>
    <row r="38" spans="1:7" x14ac:dyDescent="0.2">
      <c r="A38" s="34" t="s">
        <v>23</v>
      </c>
      <c r="B38" s="44">
        <v>0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</row>
    <row r="39" spans="1:7" x14ac:dyDescent="0.2">
      <c r="A39" s="34"/>
      <c r="B39" s="14"/>
      <c r="C39" s="14"/>
      <c r="D39" s="14"/>
      <c r="E39" s="14"/>
      <c r="F39" s="14"/>
      <c r="G39" s="14"/>
    </row>
    <row r="40" spans="1:7" x14ac:dyDescent="0.2">
      <c r="A40" s="12" t="s">
        <v>24</v>
      </c>
      <c r="B40" s="47">
        <f>+B21+B31+B37</f>
        <v>69062352</v>
      </c>
      <c r="C40" s="47">
        <f t="shared" ref="C40:F40" si="4">+C21+C31+C37</f>
        <v>9441895</v>
      </c>
      <c r="D40" s="47">
        <f t="shared" si="4"/>
        <v>78504247</v>
      </c>
      <c r="E40" s="47">
        <f t="shared" si="4"/>
        <v>76203634.840000004</v>
      </c>
      <c r="F40" s="47">
        <f t="shared" si="4"/>
        <v>76203634.840000004</v>
      </c>
      <c r="G40" s="46">
        <f>+F40-B40</f>
        <v>7141282.8400000036</v>
      </c>
    </row>
    <row r="41" spans="1:7" x14ac:dyDescent="0.2">
      <c r="A41" s="16"/>
      <c r="B41" s="17"/>
      <c r="C41" s="17"/>
      <c r="D41" s="17"/>
      <c r="E41" s="18" t="s">
        <v>25</v>
      </c>
      <c r="F41" s="19"/>
      <c r="G41" s="15">
        <f>IF(G40&gt;0,G40,0)</f>
        <v>7141282.8400000036</v>
      </c>
    </row>
    <row r="42" spans="1:7" x14ac:dyDescent="0.2">
      <c r="A42" s="2" t="s">
        <v>38</v>
      </c>
    </row>
    <row r="43" spans="1:7" ht="22.5" x14ac:dyDescent="0.2">
      <c r="A43" s="22" t="s">
        <v>34</v>
      </c>
    </row>
    <row r="44" spans="1:7" x14ac:dyDescent="0.2">
      <c r="A44" s="23" t="s">
        <v>35</v>
      </c>
    </row>
    <row r="45" spans="1:7" ht="26.25" customHeight="1" x14ac:dyDescent="0.2">
      <c r="A45" s="53" t="s">
        <v>36</v>
      </c>
      <c r="B45" s="53"/>
      <c r="C45" s="53"/>
      <c r="D45" s="53"/>
      <c r="E45" s="53"/>
      <c r="F45" s="53"/>
      <c r="G45" s="53"/>
    </row>
  </sheetData>
  <sheetProtection formatCells="0" formatColumns="0" formatRows="0" insertRows="0" autoFilter="0"/>
  <mergeCells count="6">
    <mergeCell ref="A45:G45"/>
    <mergeCell ref="A1:G1"/>
    <mergeCell ref="G2:G3"/>
    <mergeCell ref="G18:G19"/>
    <mergeCell ref="B2:F2"/>
    <mergeCell ref="B18:F18"/>
  </mergeCells>
  <printOptions horizontalCentered="1"/>
  <pageMargins left="0.51181102362204722" right="0.31496062992125984" top="0.74803149606299213" bottom="0.74803149606299213" header="0.31496062992125984" footer="0.31496062992125984"/>
  <pageSetup scale="75" orientation="portrait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6aa8a68a-ab09-4ac8-a697-fdce915bc567"/>
    <ds:schemaRef ds:uri="0c865bf4-0f22-4e4d-b041-7b0c1657e5a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Server</cp:lastModifiedBy>
  <cp:revision/>
  <cp:lastPrinted>2025-01-20T21:43:23Z</cp:lastPrinted>
  <dcterms:created xsi:type="dcterms:W3CDTF">2012-12-11T20:48:19Z</dcterms:created>
  <dcterms:modified xsi:type="dcterms:W3CDTF">2025-01-23T18:54:42Z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