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AGINA WEB SMAPAM\2024\Conta\1er Trim\"/>
    </mc:Choice>
  </mc:AlternateContent>
  <xr:revisionPtr revIDLastSave="0" documentId="8_{AF5403AF-2C52-48CD-97DC-D67F1763E865}" xr6:coauthVersionLast="36" xr6:coauthVersionMax="36" xr10:uidLastSave="{00000000-0000-0000-0000-000000000000}"/>
  <bookViews>
    <workbookView xWindow="0" yWindow="0" windowWidth="28800" windowHeight="11925" xr2:uid="{BD0BD5EA-78BF-47AB-AF69-029392E589E2}"/>
  </bookViews>
  <sheets>
    <sheet name="Formato 6 a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/>
  <c r="F93" i="1"/>
  <c r="E93" i="1"/>
  <c r="E84" i="1" s="1"/>
  <c r="D93" i="1"/>
  <c r="C93" i="1"/>
  <c r="C84" i="1" s="1"/>
  <c r="B93" i="1"/>
  <c r="G92" i="1"/>
  <c r="G91" i="1"/>
  <c r="G90" i="1"/>
  <c r="G89" i="1"/>
  <c r="G88" i="1"/>
  <c r="G87" i="1"/>
  <c r="G86" i="1"/>
  <c r="G85" i="1" s="1"/>
  <c r="G84" i="1" s="1"/>
  <c r="F85" i="1"/>
  <c r="E85" i="1"/>
  <c r="D85" i="1"/>
  <c r="C85" i="1"/>
  <c r="B85" i="1"/>
  <c r="F84" i="1"/>
  <c r="D84" i="1"/>
  <c r="B84" i="1"/>
  <c r="G82" i="1"/>
  <c r="G81" i="1"/>
  <c r="G80" i="1"/>
  <c r="G79" i="1"/>
  <c r="G78" i="1"/>
  <c r="G77" i="1"/>
  <c r="G76" i="1"/>
  <c r="G75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F18" i="1"/>
  <c r="E18" i="1"/>
  <c r="E9" i="1" s="1"/>
  <c r="E159" i="1" s="1"/>
  <c r="D18" i="1"/>
  <c r="C18" i="1"/>
  <c r="C9" i="1" s="1"/>
  <c r="C159" i="1" s="1"/>
  <c r="B18" i="1"/>
  <c r="G17" i="1"/>
  <c r="G16" i="1"/>
  <c r="G15" i="1"/>
  <c r="G14" i="1"/>
  <c r="G13" i="1"/>
  <c r="G12" i="1"/>
  <c r="G11" i="1"/>
  <c r="G10" i="1" s="1"/>
  <c r="G9" i="1" s="1"/>
  <c r="G159" i="1" s="1"/>
  <c r="F10" i="1"/>
  <c r="E10" i="1"/>
  <c r="D10" i="1"/>
  <c r="C10" i="1"/>
  <c r="B10" i="1"/>
  <c r="F9" i="1"/>
  <c r="F159" i="1" s="1"/>
  <c r="D9" i="1"/>
  <c r="D159" i="1" s="1"/>
  <c r="B9" i="1"/>
  <c r="B159" i="1" s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<sst xmlns="http://schemas.openxmlformats.org/spreadsheetml/2006/main" count="161" uniqueCount="88">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</sst>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Users\Server\Documents\2024\OFS\PDF%20Para%20publicar%20en%20p&#225;gina%20oficial%20del%20SMAPAM\2024\1er%20Trim%202024\0361_IDF_MMOR_AWA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Municipal de Agua Potable y Alcantarillado de Moroleón</v>
          </cell>
        </row>
      </sheetData>
      <sheetData sheetId="1" refreshError="1"/>
      <sheetData sheetId="2">
        <row r="4">
          <cell r="A4" t="str">
            <v>Del 1 de Enero al 31 de Marzo de 2024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2D569-3C43-4AEC-B3ED-092CC3B08C67}">
  <sheetPr>
    <outlinePr summaryBelow="0"/>
  </sheetPr>
  <dimension ref="A1:G160"/>
  <sheetViews>
    <sheetView showGridLines="0" tabSelected="1" zoomScale="75" zoomScaleNormal="75" workbookViewId="0">
      <selection activeCell="B106" sqref="B106:D106"/>
    </sheetView>
  </sheetViews>
  <sheetFormatPr baseColWidth="10" defaultColWidth="11" defaultRowHeight="15" x14ac:dyDescent="0.25"/>
  <cols>
    <col min="1" max="1" width="75.7109375" customWidth="1"/>
    <col min="2" max="7" width="15.7109375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Sistema Municipal de Agua Potable y Alcantarillado de Moroleón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Marzo de 2024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65862352</v>
      </c>
      <c r="C9" s="11">
        <f t="shared" si="0"/>
        <v>13859846</v>
      </c>
      <c r="D9" s="11">
        <f t="shared" si="0"/>
        <v>79722198</v>
      </c>
      <c r="E9" s="11">
        <f t="shared" si="0"/>
        <v>16274735.85</v>
      </c>
      <c r="F9" s="11">
        <f t="shared" si="0"/>
        <v>16274735.85</v>
      </c>
      <c r="G9" s="11">
        <f t="shared" si="0"/>
        <v>63447462.149999999</v>
      </c>
    </row>
    <row r="10" spans="1:7" x14ac:dyDescent="0.25">
      <c r="A10" s="12" t="s">
        <v>13</v>
      </c>
      <c r="B10" s="11">
        <f t="shared" ref="B10:G10" si="1">SUM(B11:B17)</f>
        <v>21840145</v>
      </c>
      <c r="C10" s="11">
        <f t="shared" si="1"/>
        <v>0</v>
      </c>
      <c r="D10" s="11">
        <f t="shared" si="1"/>
        <v>21840145</v>
      </c>
      <c r="E10" s="11">
        <f t="shared" si="1"/>
        <v>3656130.75</v>
      </c>
      <c r="F10" s="11">
        <f t="shared" si="1"/>
        <v>3656130.75</v>
      </c>
      <c r="G10" s="11">
        <f t="shared" si="1"/>
        <v>18184014.25</v>
      </c>
    </row>
    <row r="11" spans="1:7" x14ac:dyDescent="0.25">
      <c r="A11" s="13" t="s">
        <v>14</v>
      </c>
      <c r="B11" s="14">
        <v>12859056</v>
      </c>
      <c r="C11" s="14">
        <v>0</v>
      </c>
      <c r="D11" s="14">
        <v>12859056</v>
      </c>
      <c r="E11" s="14">
        <v>2867403.52</v>
      </c>
      <c r="F11" s="14">
        <v>2867403.52</v>
      </c>
      <c r="G11" s="14">
        <f>D11-E11</f>
        <v>9991652.4800000004</v>
      </c>
    </row>
    <row r="12" spans="1:7" x14ac:dyDescent="0.2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ref="G12:G17" si="2">D12-E12</f>
        <v>0</v>
      </c>
    </row>
    <row r="13" spans="1:7" x14ac:dyDescent="0.25">
      <c r="A13" s="13" t="s">
        <v>16</v>
      </c>
      <c r="B13" s="14">
        <v>3227100</v>
      </c>
      <c r="C13" s="14">
        <v>0</v>
      </c>
      <c r="D13" s="14">
        <v>3227100</v>
      </c>
      <c r="E13" s="14">
        <v>95198.8</v>
      </c>
      <c r="F13" s="14">
        <v>95198.8</v>
      </c>
      <c r="G13" s="14">
        <f t="shared" si="2"/>
        <v>3131901.2</v>
      </c>
    </row>
    <row r="14" spans="1:7" x14ac:dyDescent="0.25">
      <c r="A14" s="13" t="s">
        <v>17</v>
      </c>
      <c r="B14" s="14">
        <v>3511068</v>
      </c>
      <c r="C14" s="14">
        <v>0</v>
      </c>
      <c r="D14" s="14">
        <v>3511068</v>
      </c>
      <c r="E14" s="14">
        <v>585189.98</v>
      </c>
      <c r="F14" s="14">
        <v>585189.98</v>
      </c>
      <c r="G14" s="14">
        <f t="shared" si="2"/>
        <v>2925878.02</v>
      </c>
    </row>
    <row r="15" spans="1:7" x14ac:dyDescent="0.25">
      <c r="A15" s="13" t="s">
        <v>18</v>
      </c>
      <c r="B15" s="14">
        <v>1361520</v>
      </c>
      <c r="C15" s="14">
        <v>0</v>
      </c>
      <c r="D15" s="14">
        <v>1361520</v>
      </c>
      <c r="E15" s="14">
        <v>108338.45</v>
      </c>
      <c r="F15" s="14">
        <v>108338.45</v>
      </c>
      <c r="G15" s="14">
        <f t="shared" si="2"/>
        <v>1253181.55</v>
      </c>
    </row>
    <row r="16" spans="1:7" x14ac:dyDescent="0.25">
      <c r="A16" s="13" t="s">
        <v>19</v>
      </c>
      <c r="B16" s="14">
        <v>881401</v>
      </c>
      <c r="C16" s="14">
        <v>0</v>
      </c>
      <c r="D16" s="14">
        <v>881401</v>
      </c>
      <c r="E16" s="14">
        <v>0</v>
      </c>
      <c r="F16" s="14">
        <v>0</v>
      </c>
      <c r="G16" s="14">
        <f t="shared" si="2"/>
        <v>881401</v>
      </c>
    </row>
    <row r="17" spans="1:7" x14ac:dyDescent="0.2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x14ac:dyDescent="0.25">
      <c r="A18" s="12" t="s">
        <v>21</v>
      </c>
      <c r="B18" s="11">
        <f t="shared" ref="B18:G18" si="3">SUM(B19:B27)</f>
        <v>5295984</v>
      </c>
      <c r="C18" s="11">
        <f t="shared" si="3"/>
        <v>0</v>
      </c>
      <c r="D18" s="11">
        <f t="shared" si="3"/>
        <v>5295984</v>
      </c>
      <c r="E18" s="11">
        <f t="shared" si="3"/>
        <v>1021922.24</v>
      </c>
      <c r="F18" s="11">
        <f t="shared" si="3"/>
        <v>1021922.24</v>
      </c>
      <c r="G18" s="11">
        <f t="shared" si="3"/>
        <v>4274061.7600000007</v>
      </c>
    </row>
    <row r="19" spans="1:7" x14ac:dyDescent="0.25">
      <c r="A19" s="13" t="s">
        <v>22</v>
      </c>
      <c r="B19" s="14">
        <v>373020</v>
      </c>
      <c r="C19" s="14">
        <v>0</v>
      </c>
      <c r="D19" s="14">
        <v>373020</v>
      </c>
      <c r="E19" s="14">
        <v>56250.77</v>
      </c>
      <c r="F19" s="14">
        <v>56250.77</v>
      </c>
      <c r="G19" s="14">
        <f>D19-E19</f>
        <v>316769.23</v>
      </c>
    </row>
    <row r="20" spans="1:7" x14ac:dyDescent="0.25">
      <c r="A20" s="13" t="s">
        <v>23</v>
      </c>
      <c r="B20" s="14">
        <v>89400</v>
      </c>
      <c r="C20" s="14">
        <v>0</v>
      </c>
      <c r="D20" s="14">
        <v>89400</v>
      </c>
      <c r="E20" s="14">
        <v>10943.57</v>
      </c>
      <c r="F20" s="14">
        <v>10943.57</v>
      </c>
      <c r="G20" s="14">
        <f t="shared" ref="G20:G27" si="4">D20-E20</f>
        <v>78456.429999999993</v>
      </c>
    </row>
    <row r="21" spans="1:7" x14ac:dyDescent="0.25">
      <c r="A21" s="13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4"/>
        <v>0</v>
      </c>
    </row>
    <row r="22" spans="1:7" x14ac:dyDescent="0.25">
      <c r="A22" s="13" t="s">
        <v>25</v>
      </c>
      <c r="B22" s="14">
        <v>3922848</v>
      </c>
      <c r="C22" s="14">
        <v>0</v>
      </c>
      <c r="D22" s="14">
        <v>3922848</v>
      </c>
      <c r="E22" s="14">
        <v>805937.35</v>
      </c>
      <c r="F22" s="14">
        <v>805937.35</v>
      </c>
      <c r="G22" s="14">
        <f t="shared" si="4"/>
        <v>3116910.65</v>
      </c>
    </row>
    <row r="23" spans="1:7" x14ac:dyDescent="0.25">
      <c r="A23" s="13" t="s">
        <v>26</v>
      </c>
      <c r="B23" s="14">
        <v>28536</v>
      </c>
      <c r="C23" s="14">
        <v>0</v>
      </c>
      <c r="D23" s="14">
        <v>28536</v>
      </c>
      <c r="E23" s="14">
        <v>911.67</v>
      </c>
      <c r="F23" s="14">
        <v>911.67</v>
      </c>
      <c r="G23" s="14">
        <f t="shared" si="4"/>
        <v>27624.33</v>
      </c>
    </row>
    <row r="24" spans="1:7" x14ac:dyDescent="0.25">
      <c r="A24" s="13" t="s">
        <v>27</v>
      </c>
      <c r="B24" s="14">
        <v>534468</v>
      </c>
      <c r="C24" s="14">
        <v>0</v>
      </c>
      <c r="D24" s="14">
        <v>534468</v>
      </c>
      <c r="E24" s="14">
        <v>134156.60999999999</v>
      </c>
      <c r="F24" s="14">
        <v>134156.60999999999</v>
      </c>
      <c r="G24" s="14">
        <f t="shared" si="4"/>
        <v>400311.39</v>
      </c>
    </row>
    <row r="25" spans="1:7" x14ac:dyDescent="0.25">
      <c r="A25" s="13" t="s">
        <v>28</v>
      </c>
      <c r="B25" s="14">
        <v>189996</v>
      </c>
      <c r="C25" s="14">
        <v>0</v>
      </c>
      <c r="D25" s="14">
        <v>189996</v>
      </c>
      <c r="E25" s="14">
        <v>0</v>
      </c>
      <c r="F25" s="14">
        <v>0</v>
      </c>
      <c r="G25" s="14">
        <f t="shared" si="4"/>
        <v>189996</v>
      </c>
    </row>
    <row r="26" spans="1:7" x14ac:dyDescent="0.2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x14ac:dyDescent="0.25">
      <c r="A27" s="13" t="s">
        <v>30</v>
      </c>
      <c r="B27" s="14">
        <v>157716</v>
      </c>
      <c r="C27" s="14">
        <v>0</v>
      </c>
      <c r="D27" s="14">
        <v>157716</v>
      </c>
      <c r="E27" s="14">
        <v>13722.27</v>
      </c>
      <c r="F27" s="14">
        <v>13722.27</v>
      </c>
      <c r="G27" s="14">
        <f t="shared" si="4"/>
        <v>143993.73000000001</v>
      </c>
    </row>
    <row r="28" spans="1:7" x14ac:dyDescent="0.25">
      <c r="A28" s="12" t="s">
        <v>31</v>
      </c>
      <c r="B28" s="11">
        <f t="shared" ref="B28:G28" si="5">SUM(B29:B37)</f>
        <v>27472793</v>
      </c>
      <c r="C28" s="11">
        <f t="shared" si="5"/>
        <v>0</v>
      </c>
      <c r="D28" s="11">
        <f t="shared" si="5"/>
        <v>27472793</v>
      </c>
      <c r="E28" s="11">
        <f t="shared" si="5"/>
        <v>6413149.5099999998</v>
      </c>
      <c r="F28" s="11">
        <f t="shared" si="5"/>
        <v>6413149.5099999998</v>
      </c>
      <c r="G28" s="11">
        <f t="shared" si="5"/>
        <v>21059643.489999995</v>
      </c>
    </row>
    <row r="29" spans="1:7" x14ac:dyDescent="0.25">
      <c r="A29" s="13" t="s">
        <v>32</v>
      </c>
      <c r="B29" s="14">
        <v>12011736</v>
      </c>
      <c r="C29" s="14">
        <v>0</v>
      </c>
      <c r="D29" s="14">
        <v>12011736</v>
      </c>
      <c r="E29" s="14">
        <v>3386811.96</v>
      </c>
      <c r="F29" s="14">
        <v>3386811.96</v>
      </c>
      <c r="G29" s="14">
        <f>D29-E29</f>
        <v>8624924.0399999991</v>
      </c>
    </row>
    <row r="30" spans="1:7" x14ac:dyDescent="0.25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ref="G30:G37" si="6">D30-E30</f>
        <v>0</v>
      </c>
    </row>
    <row r="31" spans="1:7" x14ac:dyDescent="0.25">
      <c r="A31" s="13" t="s">
        <v>34</v>
      </c>
      <c r="B31" s="14">
        <v>1318236</v>
      </c>
      <c r="C31" s="14">
        <v>0</v>
      </c>
      <c r="D31" s="14">
        <v>1318236</v>
      </c>
      <c r="E31" s="14">
        <v>142189.21</v>
      </c>
      <c r="F31" s="14">
        <v>142189.21</v>
      </c>
      <c r="G31" s="14">
        <f t="shared" si="6"/>
        <v>1176046.79</v>
      </c>
    </row>
    <row r="32" spans="1:7" x14ac:dyDescent="0.25">
      <c r="A32" s="13" t="s">
        <v>35</v>
      </c>
      <c r="B32" s="14">
        <v>501804</v>
      </c>
      <c r="C32" s="14">
        <v>0</v>
      </c>
      <c r="D32" s="14">
        <v>501804</v>
      </c>
      <c r="E32" s="14">
        <v>19343.62</v>
      </c>
      <c r="F32" s="14">
        <v>19343.62</v>
      </c>
      <c r="G32" s="14">
        <f t="shared" si="6"/>
        <v>482460.38</v>
      </c>
    </row>
    <row r="33" spans="1:7" ht="14.45" customHeight="1" x14ac:dyDescent="0.25">
      <c r="A33" s="13" t="s">
        <v>36</v>
      </c>
      <c r="B33" s="14">
        <v>6220596</v>
      </c>
      <c r="C33" s="14">
        <v>0</v>
      </c>
      <c r="D33" s="14">
        <v>6220596</v>
      </c>
      <c r="E33" s="14">
        <v>1548985.13</v>
      </c>
      <c r="F33" s="14">
        <v>1548985.13</v>
      </c>
      <c r="G33" s="14">
        <f t="shared" si="6"/>
        <v>4671610.87</v>
      </c>
    </row>
    <row r="34" spans="1:7" ht="14.45" customHeight="1" x14ac:dyDescent="0.25">
      <c r="A34" s="13" t="s">
        <v>37</v>
      </c>
      <c r="B34" s="14">
        <v>351085</v>
      </c>
      <c r="C34" s="14">
        <v>0</v>
      </c>
      <c r="D34" s="14">
        <v>351085</v>
      </c>
      <c r="E34" s="14">
        <v>1040</v>
      </c>
      <c r="F34" s="14">
        <v>1040</v>
      </c>
      <c r="G34" s="14">
        <f t="shared" si="6"/>
        <v>350045</v>
      </c>
    </row>
    <row r="35" spans="1:7" ht="14.45" customHeight="1" x14ac:dyDescent="0.25">
      <c r="A35" s="13" t="s">
        <v>38</v>
      </c>
      <c r="B35" s="14">
        <v>170772</v>
      </c>
      <c r="C35" s="14">
        <v>0</v>
      </c>
      <c r="D35" s="14">
        <v>170772</v>
      </c>
      <c r="E35" s="14">
        <v>10046.64</v>
      </c>
      <c r="F35" s="14">
        <v>10046.64</v>
      </c>
      <c r="G35" s="14">
        <f t="shared" si="6"/>
        <v>160725.35999999999</v>
      </c>
    </row>
    <row r="36" spans="1:7" ht="14.45" customHeight="1" x14ac:dyDescent="0.25">
      <c r="A36" s="13" t="s">
        <v>39</v>
      </c>
      <c r="B36" s="14">
        <v>269496</v>
      </c>
      <c r="C36" s="14">
        <v>0</v>
      </c>
      <c r="D36" s="14">
        <v>269496</v>
      </c>
      <c r="E36" s="14">
        <v>3353.8</v>
      </c>
      <c r="F36" s="14">
        <v>3353.8</v>
      </c>
      <c r="G36" s="14">
        <f t="shared" si="6"/>
        <v>266142.2</v>
      </c>
    </row>
    <row r="37" spans="1:7" ht="14.45" customHeight="1" x14ac:dyDescent="0.25">
      <c r="A37" s="13" t="s">
        <v>40</v>
      </c>
      <c r="B37" s="14">
        <v>6629068</v>
      </c>
      <c r="C37" s="14">
        <v>0</v>
      </c>
      <c r="D37" s="14">
        <v>6629068</v>
      </c>
      <c r="E37" s="14">
        <v>1301379.1499999999</v>
      </c>
      <c r="F37" s="14">
        <v>1301379.1499999999</v>
      </c>
      <c r="G37" s="14">
        <f t="shared" si="6"/>
        <v>5327688.8499999996</v>
      </c>
    </row>
    <row r="38" spans="1:7" x14ac:dyDescent="0.25">
      <c r="A38" s="12" t="s">
        <v>41</v>
      </c>
      <c r="B38" s="11">
        <f t="shared" ref="B38:G38" si="7">SUM(B39:B47)</f>
        <v>13284</v>
      </c>
      <c r="C38" s="11">
        <f t="shared" si="7"/>
        <v>10000</v>
      </c>
      <c r="D38" s="11">
        <f t="shared" si="7"/>
        <v>23284</v>
      </c>
      <c r="E38" s="11">
        <f t="shared" si="7"/>
        <v>0</v>
      </c>
      <c r="F38" s="11">
        <f t="shared" si="7"/>
        <v>0</v>
      </c>
      <c r="G38" s="11">
        <f t="shared" si="7"/>
        <v>23284</v>
      </c>
    </row>
    <row r="39" spans="1:7" x14ac:dyDescent="0.2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8">D40-E40</f>
        <v>0</v>
      </c>
    </row>
    <row r="41" spans="1:7" x14ac:dyDescent="0.25">
      <c r="A41" s="13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8"/>
        <v>0</v>
      </c>
    </row>
    <row r="42" spans="1:7" x14ac:dyDescent="0.25">
      <c r="A42" s="13" t="s">
        <v>45</v>
      </c>
      <c r="B42" s="14">
        <v>13284</v>
      </c>
      <c r="C42" s="14">
        <v>10000</v>
      </c>
      <c r="D42" s="14">
        <v>23284</v>
      </c>
      <c r="E42" s="14">
        <v>0</v>
      </c>
      <c r="F42" s="14">
        <v>0</v>
      </c>
      <c r="G42" s="14">
        <f t="shared" si="8"/>
        <v>23284</v>
      </c>
    </row>
    <row r="43" spans="1:7" x14ac:dyDescent="0.2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8"/>
        <v>0</v>
      </c>
    </row>
    <row r="44" spans="1:7" x14ac:dyDescent="0.25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x14ac:dyDescent="0.25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x14ac:dyDescent="0.2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x14ac:dyDescent="0.2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8"/>
        <v>0</v>
      </c>
    </row>
    <row r="48" spans="1:7" x14ac:dyDescent="0.25">
      <c r="A48" s="12" t="s">
        <v>51</v>
      </c>
      <c r="B48" s="11">
        <f t="shared" ref="B48:G48" si="9">SUM(B49:B57)</f>
        <v>800002</v>
      </c>
      <c r="C48" s="11">
        <f t="shared" si="9"/>
        <v>1035024</v>
      </c>
      <c r="D48" s="11">
        <f t="shared" si="9"/>
        <v>1835026</v>
      </c>
      <c r="E48" s="11">
        <f t="shared" si="9"/>
        <v>166617.03</v>
      </c>
      <c r="F48" s="11">
        <f t="shared" si="9"/>
        <v>166617.03</v>
      </c>
      <c r="G48" s="11">
        <f t="shared" si="9"/>
        <v>1668408.9700000002</v>
      </c>
    </row>
    <row r="49" spans="1:7" x14ac:dyDescent="0.25">
      <c r="A49" s="13" t="s">
        <v>52</v>
      </c>
      <c r="B49" s="14">
        <v>2</v>
      </c>
      <c r="C49" s="14">
        <v>270000</v>
      </c>
      <c r="D49" s="14">
        <v>270002</v>
      </c>
      <c r="E49" s="14">
        <v>48760.35</v>
      </c>
      <c r="F49" s="14">
        <v>48760.35</v>
      </c>
      <c r="G49" s="14">
        <f>D49-E49</f>
        <v>221241.65</v>
      </c>
    </row>
    <row r="50" spans="1:7" x14ac:dyDescent="0.25">
      <c r="A50" s="13" t="s">
        <v>53</v>
      </c>
      <c r="B50" s="14">
        <v>0</v>
      </c>
      <c r="C50" s="14">
        <v>5000</v>
      </c>
      <c r="D50" s="14">
        <v>5000</v>
      </c>
      <c r="E50" s="14">
        <v>0</v>
      </c>
      <c r="F50" s="14">
        <v>0</v>
      </c>
      <c r="G50" s="14">
        <f t="shared" ref="G50:G57" si="10">D50-E50</f>
        <v>5000</v>
      </c>
    </row>
    <row r="51" spans="1:7" x14ac:dyDescent="0.25">
      <c r="A51" s="13" t="s">
        <v>54</v>
      </c>
      <c r="B51" s="14">
        <v>0</v>
      </c>
      <c r="C51" s="14">
        <v>10000</v>
      </c>
      <c r="D51" s="14">
        <v>10000</v>
      </c>
      <c r="E51" s="14">
        <v>0</v>
      </c>
      <c r="F51" s="14">
        <v>0</v>
      </c>
      <c r="G51" s="14">
        <f t="shared" si="10"/>
        <v>10000</v>
      </c>
    </row>
    <row r="52" spans="1:7" x14ac:dyDescent="0.25">
      <c r="A52" s="13" t="s">
        <v>55</v>
      </c>
      <c r="B52" s="14">
        <v>600000</v>
      </c>
      <c r="C52" s="14">
        <v>60000</v>
      </c>
      <c r="D52" s="14">
        <v>660000</v>
      </c>
      <c r="E52" s="14">
        <v>0</v>
      </c>
      <c r="F52" s="14">
        <v>0</v>
      </c>
      <c r="G52" s="14">
        <f t="shared" si="10"/>
        <v>660000</v>
      </c>
    </row>
    <row r="53" spans="1:7" x14ac:dyDescent="0.25">
      <c r="A53" s="13" t="s">
        <v>56</v>
      </c>
      <c r="B53" s="14">
        <v>0</v>
      </c>
      <c r="C53" s="14">
        <v>20000</v>
      </c>
      <c r="D53" s="14">
        <v>20000</v>
      </c>
      <c r="E53" s="14">
        <v>0</v>
      </c>
      <c r="F53" s="14">
        <v>0</v>
      </c>
      <c r="G53" s="14">
        <f t="shared" si="10"/>
        <v>20000</v>
      </c>
    </row>
    <row r="54" spans="1:7" x14ac:dyDescent="0.25">
      <c r="A54" s="13" t="s">
        <v>57</v>
      </c>
      <c r="B54" s="14">
        <v>200000</v>
      </c>
      <c r="C54" s="14">
        <v>570000</v>
      </c>
      <c r="D54" s="14">
        <v>770000</v>
      </c>
      <c r="E54" s="14">
        <v>117856.68</v>
      </c>
      <c r="F54" s="14">
        <v>117856.68</v>
      </c>
      <c r="G54" s="14">
        <f t="shared" si="10"/>
        <v>652143.32000000007</v>
      </c>
    </row>
    <row r="55" spans="1:7" x14ac:dyDescent="0.2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si="10"/>
        <v>0</v>
      </c>
    </row>
    <row r="56" spans="1:7" x14ac:dyDescent="0.25">
      <c r="A56" s="13" t="s">
        <v>59</v>
      </c>
      <c r="B56" s="14">
        <v>0</v>
      </c>
      <c r="C56" s="14">
        <v>12</v>
      </c>
      <c r="D56" s="14">
        <v>12</v>
      </c>
      <c r="E56" s="14">
        <v>0</v>
      </c>
      <c r="F56" s="14">
        <v>0</v>
      </c>
      <c r="G56" s="14">
        <f t="shared" si="10"/>
        <v>12</v>
      </c>
    </row>
    <row r="57" spans="1:7" x14ac:dyDescent="0.25">
      <c r="A57" s="13" t="s">
        <v>60</v>
      </c>
      <c r="B57" s="14">
        <v>0</v>
      </c>
      <c r="C57" s="14">
        <v>100012</v>
      </c>
      <c r="D57" s="14">
        <v>100012</v>
      </c>
      <c r="E57" s="14">
        <v>0</v>
      </c>
      <c r="F57" s="14">
        <v>0</v>
      </c>
      <c r="G57" s="14">
        <f t="shared" si="10"/>
        <v>100012</v>
      </c>
    </row>
    <row r="58" spans="1:7" x14ac:dyDescent="0.25">
      <c r="A58" s="12" t="s">
        <v>61</v>
      </c>
      <c r="B58" s="11">
        <f t="shared" ref="B58:G58" si="11">SUM(B59:B61)</f>
        <v>10440144</v>
      </c>
      <c r="C58" s="11">
        <f t="shared" si="11"/>
        <v>12814822</v>
      </c>
      <c r="D58" s="11">
        <f t="shared" si="11"/>
        <v>23254966</v>
      </c>
      <c r="E58" s="11">
        <f t="shared" si="11"/>
        <v>5016916.32</v>
      </c>
      <c r="F58" s="11">
        <f t="shared" si="11"/>
        <v>5016916.32</v>
      </c>
      <c r="G58" s="11">
        <f t="shared" si="11"/>
        <v>18238049.68</v>
      </c>
    </row>
    <row r="59" spans="1:7" x14ac:dyDescent="0.25">
      <c r="A59" s="13" t="s">
        <v>62</v>
      </c>
      <c r="B59" s="14">
        <v>10440144</v>
      </c>
      <c r="C59" s="14">
        <v>10664822</v>
      </c>
      <c r="D59" s="14">
        <v>21104966</v>
      </c>
      <c r="E59" s="14">
        <v>5016916.32</v>
      </c>
      <c r="F59" s="14">
        <v>5016916.32</v>
      </c>
      <c r="G59" s="14">
        <f>D59-E59</f>
        <v>16088049.68</v>
      </c>
    </row>
    <row r="60" spans="1:7" x14ac:dyDescent="0.25">
      <c r="A60" s="13" t="s">
        <v>63</v>
      </c>
      <c r="B60" s="14">
        <v>0</v>
      </c>
      <c r="C60" s="14">
        <v>150000</v>
      </c>
      <c r="D60" s="14">
        <v>150000</v>
      </c>
      <c r="E60" s="14">
        <v>0</v>
      </c>
      <c r="F60" s="14">
        <v>0</v>
      </c>
      <c r="G60" s="14">
        <f t="shared" ref="G60:G61" si="12">D60-E60</f>
        <v>150000</v>
      </c>
    </row>
    <row r="61" spans="1:7" x14ac:dyDescent="0.25">
      <c r="A61" s="13" t="s">
        <v>64</v>
      </c>
      <c r="B61" s="14">
        <v>0</v>
      </c>
      <c r="C61" s="14">
        <v>2000000</v>
      </c>
      <c r="D61" s="14">
        <v>2000000</v>
      </c>
      <c r="E61" s="14">
        <v>0</v>
      </c>
      <c r="F61" s="14">
        <v>0</v>
      </c>
      <c r="G61" s="14">
        <f t="shared" si="12"/>
        <v>2000000</v>
      </c>
    </row>
    <row r="62" spans="1:7" x14ac:dyDescent="0.25">
      <c r="A62" s="12" t="s">
        <v>65</v>
      </c>
      <c r="B62" s="11">
        <f t="shared" ref="B62:G62" si="13">SUM(B63:B67,B69:B70)</f>
        <v>0</v>
      </c>
      <c r="C62" s="11">
        <f t="shared" si="13"/>
        <v>0</v>
      </c>
      <c r="D62" s="11">
        <f t="shared" si="13"/>
        <v>0</v>
      </c>
      <c r="E62" s="11">
        <f t="shared" si="13"/>
        <v>0</v>
      </c>
      <c r="F62" s="11">
        <f t="shared" si="13"/>
        <v>0</v>
      </c>
      <c r="G62" s="11">
        <f t="shared" si="13"/>
        <v>0</v>
      </c>
    </row>
    <row r="63" spans="1:7" x14ac:dyDescent="0.25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25">
      <c r="A64" s="13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4">D64-E64</f>
        <v>0</v>
      </c>
    </row>
    <row r="65" spans="1:7" x14ac:dyDescent="0.25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x14ac:dyDescent="0.25">
      <c r="A66" s="13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x14ac:dyDescent="0.25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4"/>
        <v>0</v>
      </c>
    </row>
    <row r="68" spans="1:7" x14ac:dyDescent="0.25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4"/>
        <v>0</v>
      </c>
    </row>
    <row r="69" spans="1:7" x14ac:dyDescent="0.25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x14ac:dyDescent="0.25">
      <c r="A70" s="13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4"/>
        <v>0</v>
      </c>
    </row>
    <row r="71" spans="1:7" x14ac:dyDescent="0.25">
      <c r="A71" s="12" t="s">
        <v>74</v>
      </c>
      <c r="B71" s="11">
        <f t="shared" ref="B71:G71" si="15">SUM(B72:B74)</f>
        <v>0</v>
      </c>
      <c r="C71" s="11">
        <f t="shared" si="15"/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</row>
    <row r="72" spans="1:7" x14ac:dyDescent="0.25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25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16">D73-E73</f>
        <v>0</v>
      </c>
    </row>
    <row r="74" spans="1:7" x14ac:dyDescent="0.25">
      <c r="A74" s="13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6"/>
        <v>0</v>
      </c>
    </row>
    <row r="75" spans="1:7" x14ac:dyDescent="0.25">
      <c r="A75" s="12" t="s">
        <v>78</v>
      </c>
      <c r="B75" s="11">
        <f t="shared" ref="B75:G75" si="17">SUM(B76:B82)</f>
        <v>0</v>
      </c>
      <c r="C75" s="11">
        <f t="shared" si="17"/>
        <v>0</v>
      </c>
      <c r="D75" s="11">
        <f t="shared" si="17"/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</row>
    <row r="76" spans="1:7" x14ac:dyDescent="0.25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25">
      <c r="A77" s="13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18">D77-E77</f>
        <v>0</v>
      </c>
    </row>
    <row r="78" spans="1:7" x14ac:dyDescent="0.25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x14ac:dyDescent="0.25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x14ac:dyDescent="0.25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x14ac:dyDescent="0.25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x14ac:dyDescent="0.25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x14ac:dyDescent="0.25">
      <c r="A83" s="15"/>
      <c r="B83" s="14"/>
      <c r="C83" s="14"/>
      <c r="D83" s="14"/>
      <c r="E83" s="14"/>
      <c r="F83" s="14"/>
      <c r="G83" s="14"/>
    </row>
    <row r="84" spans="1:7" x14ac:dyDescent="0.25">
      <c r="A84" s="16" t="s">
        <v>86</v>
      </c>
      <c r="B84" s="11">
        <f t="shared" ref="B84:G84" si="19">SUM(B85,B93,B103,B113,B123,B133,B137,B146,B150)</f>
        <v>3200000</v>
      </c>
      <c r="C84" s="11">
        <f t="shared" si="19"/>
        <v>0</v>
      </c>
      <c r="D84" s="11">
        <f t="shared" si="19"/>
        <v>3200000</v>
      </c>
      <c r="E84" s="11">
        <f t="shared" si="19"/>
        <v>0</v>
      </c>
      <c r="F84" s="11">
        <f t="shared" si="19"/>
        <v>0</v>
      </c>
      <c r="G84" s="11">
        <f t="shared" si="19"/>
        <v>3200000</v>
      </c>
    </row>
    <row r="85" spans="1:7" x14ac:dyDescent="0.25">
      <c r="A85" s="12" t="s">
        <v>13</v>
      </c>
      <c r="B85" s="11">
        <f t="shared" ref="B85:G85" si="20">SUM(B86:B92)</f>
        <v>0</v>
      </c>
      <c r="C85" s="11">
        <f t="shared" si="20"/>
        <v>0</v>
      </c>
      <c r="D85" s="11">
        <f t="shared" si="20"/>
        <v>0</v>
      </c>
      <c r="E85" s="11">
        <f t="shared" si="20"/>
        <v>0</v>
      </c>
      <c r="F85" s="11">
        <f t="shared" si="20"/>
        <v>0</v>
      </c>
      <c r="G85" s="11">
        <f t="shared" si="20"/>
        <v>0</v>
      </c>
    </row>
    <row r="86" spans="1:7" x14ac:dyDescent="0.25">
      <c r="A86" s="13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25">
      <c r="A87" s="13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1">D87-E87</f>
        <v>0</v>
      </c>
    </row>
    <row r="88" spans="1:7" x14ac:dyDescent="0.25">
      <c r="A88" s="13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1"/>
        <v>0</v>
      </c>
    </row>
    <row r="89" spans="1:7" x14ac:dyDescent="0.25">
      <c r="A89" s="13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1"/>
        <v>0</v>
      </c>
    </row>
    <row r="90" spans="1:7" x14ac:dyDescent="0.25">
      <c r="A90" s="13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1"/>
        <v>0</v>
      </c>
    </row>
    <row r="91" spans="1:7" x14ac:dyDescent="0.2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x14ac:dyDescent="0.2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x14ac:dyDescent="0.25">
      <c r="A93" s="12" t="s">
        <v>21</v>
      </c>
      <c r="B93" s="11">
        <f t="shared" ref="B93:G93" si="22">SUM(B94:B102)</f>
        <v>169392</v>
      </c>
      <c r="C93" s="11">
        <f t="shared" si="22"/>
        <v>0</v>
      </c>
      <c r="D93" s="11">
        <f t="shared" si="22"/>
        <v>169392</v>
      </c>
      <c r="E93" s="11">
        <f t="shared" si="22"/>
        <v>0</v>
      </c>
      <c r="F93" s="11">
        <f t="shared" si="22"/>
        <v>0</v>
      </c>
      <c r="G93" s="11">
        <f t="shared" si="22"/>
        <v>169392</v>
      </c>
    </row>
    <row r="94" spans="1:7" x14ac:dyDescent="0.25">
      <c r="A94" s="13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x14ac:dyDescent="0.25">
      <c r="A95" s="13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t="shared" ref="G95:G102" si="23">D95-E95</f>
        <v>0</v>
      </c>
    </row>
    <row r="96" spans="1:7" x14ac:dyDescent="0.25">
      <c r="A96" s="13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3"/>
        <v>0</v>
      </c>
    </row>
    <row r="97" spans="1:7" x14ac:dyDescent="0.25">
      <c r="A97" s="13" t="s">
        <v>25</v>
      </c>
      <c r="B97" s="14">
        <v>169392</v>
      </c>
      <c r="C97" s="14">
        <v>0</v>
      </c>
      <c r="D97" s="14">
        <v>169392</v>
      </c>
      <c r="E97" s="14">
        <v>0</v>
      </c>
      <c r="F97" s="14">
        <v>0</v>
      </c>
      <c r="G97" s="14">
        <f t="shared" si="23"/>
        <v>169392</v>
      </c>
    </row>
    <row r="98" spans="1:7" x14ac:dyDescent="0.25">
      <c r="A98" s="17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x14ac:dyDescent="0.25">
      <c r="A99" s="13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3"/>
        <v>0</v>
      </c>
    </row>
    <row r="100" spans="1:7" x14ac:dyDescent="0.25">
      <c r="A100" s="13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3"/>
        <v>0</v>
      </c>
    </row>
    <row r="101" spans="1:7" x14ac:dyDescent="0.25">
      <c r="A101" s="13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3"/>
        <v>0</v>
      </c>
    </row>
    <row r="102" spans="1:7" x14ac:dyDescent="0.25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3"/>
        <v>0</v>
      </c>
    </row>
    <row r="103" spans="1:7" x14ac:dyDescent="0.25">
      <c r="A103" s="12" t="s">
        <v>31</v>
      </c>
      <c r="B103" s="11">
        <f t="shared" ref="B103:G103" si="24">SUM(B104:B112)</f>
        <v>761071</v>
      </c>
      <c r="C103" s="11">
        <f t="shared" si="24"/>
        <v>0</v>
      </c>
      <c r="D103" s="11">
        <f t="shared" si="24"/>
        <v>761071</v>
      </c>
      <c r="E103" s="11">
        <f t="shared" si="24"/>
        <v>0</v>
      </c>
      <c r="F103" s="11">
        <f t="shared" si="24"/>
        <v>0</v>
      </c>
      <c r="G103" s="11">
        <f t="shared" si="24"/>
        <v>761071</v>
      </c>
    </row>
    <row r="104" spans="1:7" x14ac:dyDescent="0.25">
      <c r="A104" s="13" t="s">
        <v>32</v>
      </c>
      <c r="B104" s="14">
        <v>761070</v>
      </c>
      <c r="C104" s="14">
        <v>0</v>
      </c>
      <c r="D104" s="14">
        <v>761070</v>
      </c>
      <c r="E104" s="14">
        <v>0</v>
      </c>
      <c r="F104" s="14">
        <v>0</v>
      </c>
      <c r="G104" s="14">
        <f>D104-E104</f>
        <v>761070</v>
      </c>
    </row>
    <row r="105" spans="1:7" x14ac:dyDescent="0.25">
      <c r="A105" s="13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t="shared" ref="G105:G112" si="25">D105-E105</f>
        <v>0</v>
      </c>
    </row>
    <row r="106" spans="1:7" x14ac:dyDescent="0.25">
      <c r="A106" s="13" t="s">
        <v>34</v>
      </c>
      <c r="B106" s="14">
        <v>1</v>
      </c>
      <c r="C106" s="14">
        <v>0</v>
      </c>
      <c r="D106" s="14">
        <v>1</v>
      </c>
      <c r="E106" s="14">
        <v>0</v>
      </c>
      <c r="F106" s="14">
        <v>0</v>
      </c>
      <c r="G106" s="14">
        <f t="shared" si="25"/>
        <v>1</v>
      </c>
    </row>
    <row r="107" spans="1:7" x14ac:dyDescent="0.25">
      <c r="A107" s="13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5"/>
        <v>0</v>
      </c>
    </row>
    <row r="108" spans="1:7" x14ac:dyDescent="0.25">
      <c r="A108" s="13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f t="shared" si="25"/>
        <v>0</v>
      </c>
    </row>
    <row r="109" spans="1:7" x14ac:dyDescent="0.25">
      <c r="A109" s="13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si="25"/>
        <v>0</v>
      </c>
    </row>
    <row r="110" spans="1:7" x14ac:dyDescent="0.25">
      <c r="A110" s="13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5"/>
        <v>0</v>
      </c>
    </row>
    <row r="111" spans="1:7" x14ac:dyDescent="0.25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25"/>
        <v>0</v>
      </c>
    </row>
    <row r="112" spans="1:7" x14ac:dyDescent="0.25">
      <c r="A112" s="13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5"/>
        <v>0</v>
      </c>
    </row>
    <row r="113" spans="1:7" x14ac:dyDescent="0.25">
      <c r="A113" s="12" t="s">
        <v>41</v>
      </c>
      <c r="B113" s="11">
        <f t="shared" ref="B113:G113" si="26">SUM(B114:B122)</f>
        <v>0</v>
      </c>
      <c r="C113" s="11">
        <f t="shared" si="26"/>
        <v>0</v>
      </c>
      <c r="D113" s="11">
        <f t="shared" si="26"/>
        <v>0</v>
      </c>
      <c r="E113" s="11">
        <f t="shared" si="26"/>
        <v>0</v>
      </c>
      <c r="F113" s="11">
        <f t="shared" si="26"/>
        <v>0</v>
      </c>
      <c r="G113" s="11">
        <f t="shared" si="26"/>
        <v>0</v>
      </c>
    </row>
    <row r="114" spans="1:7" x14ac:dyDescent="0.25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25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27">D115-E115</f>
        <v>0</v>
      </c>
    </row>
    <row r="116" spans="1:7" x14ac:dyDescent="0.25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7"/>
        <v>0</v>
      </c>
    </row>
    <row r="117" spans="1:7" x14ac:dyDescent="0.25">
      <c r="A117" s="13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27"/>
        <v>0</v>
      </c>
    </row>
    <row r="118" spans="1:7" x14ac:dyDescent="0.25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7"/>
        <v>0</v>
      </c>
    </row>
    <row r="119" spans="1:7" x14ac:dyDescent="0.25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7"/>
        <v>0</v>
      </c>
    </row>
    <row r="120" spans="1:7" x14ac:dyDescent="0.25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7"/>
        <v>0</v>
      </c>
    </row>
    <row r="121" spans="1:7" x14ac:dyDescent="0.25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7"/>
        <v>0</v>
      </c>
    </row>
    <row r="122" spans="1:7" x14ac:dyDescent="0.25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7"/>
        <v>0</v>
      </c>
    </row>
    <row r="123" spans="1:7" x14ac:dyDescent="0.25">
      <c r="A123" s="12" t="s">
        <v>51</v>
      </c>
      <c r="B123" s="11">
        <f t="shared" ref="B123:G123" si="28">SUM(B124:B132)</f>
        <v>1</v>
      </c>
      <c r="C123" s="11">
        <f t="shared" si="28"/>
        <v>0</v>
      </c>
      <c r="D123" s="11">
        <f t="shared" si="28"/>
        <v>1</v>
      </c>
      <c r="E123" s="11">
        <f t="shared" si="28"/>
        <v>0</v>
      </c>
      <c r="F123" s="11">
        <f t="shared" si="28"/>
        <v>0</v>
      </c>
      <c r="G123" s="11">
        <f t="shared" si="28"/>
        <v>1</v>
      </c>
    </row>
    <row r="124" spans="1:7" x14ac:dyDescent="0.25">
      <c r="A124" s="13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25">
      <c r="A125" s="13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29">D125-E125</f>
        <v>0</v>
      </c>
    </row>
    <row r="126" spans="1:7" x14ac:dyDescent="0.25">
      <c r="A126" s="13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9"/>
        <v>0</v>
      </c>
    </row>
    <row r="127" spans="1:7" x14ac:dyDescent="0.25">
      <c r="A127" s="13" t="s">
        <v>55</v>
      </c>
      <c r="B127" s="14">
        <v>1</v>
      </c>
      <c r="C127" s="14">
        <v>0</v>
      </c>
      <c r="D127" s="14">
        <v>1</v>
      </c>
      <c r="E127" s="14">
        <v>0</v>
      </c>
      <c r="F127" s="14">
        <v>0</v>
      </c>
      <c r="G127" s="14">
        <f t="shared" si="29"/>
        <v>1</v>
      </c>
    </row>
    <row r="128" spans="1:7" x14ac:dyDescent="0.25">
      <c r="A128" s="13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29"/>
        <v>0</v>
      </c>
    </row>
    <row r="129" spans="1:7" x14ac:dyDescent="0.25">
      <c r="A129" s="13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29"/>
        <v>0</v>
      </c>
    </row>
    <row r="130" spans="1:7" x14ac:dyDescent="0.25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9"/>
        <v>0</v>
      </c>
    </row>
    <row r="131" spans="1:7" x14ac:dyDescent="0.25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9"/>
        <v>0</v>
      </c>
    </row>
    <row r="132" spans="1:7" x14ac:dyDescent="0.25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9"/>
        <v>0</v>
      </c>
    </row>
    <row r="133" spans="1:7" x14ac:dyDescent="0.25">
      <c r="A133" s="12" t="s">
        <v>61</v>
      </c>
      <c r="B133" s="11">
        <f t="shared" ref="B133:G133" si="30">SUM(B134:B136)</f>
        <v>2269536</v>
      </c>
      <c r="C133" s="11">
        <f t="shared" si="30"/>
        <v>0</v>
      </c>
      <c r="D133" s="11">
        <f t="shared" si="30"/>
        <v>2269536</v>
      </c>
      <c r="E133" s="11">
        <f t="shared" si="30"/>
        <v>0</v>
      </c>
      <c r="F133" s="11">
        <f t="shared" si="30"/>
        <v>0</v>
      </c>
      <c r="G133" s="11">
        <f t="shared" si="30"/>
        <v>2269536</v>
      </c>
    </row>
    <row r="134" spans="1:7" x14ac:dyDescent="0.25">
      <c r="A134" s="13" t="s">
        <v>62</v>
      </c>
      <c r="B134" s="14">
        <v>2269534</v>
      </c>
      <c r="C134" s="14">
        <v>0</v>
      </c>
      <c r="D134" s="14">
        <v>2269534</v>
      </c>
      <c r="E134" s="14">
        <v>0</v>
      </c>
      <c r="F134" s="14">
        <v>0</v>
      </c>
      <c r="G134" s="14">
        <f>D134-E134</f>
        <v>2269534</v>
      </c>
    </row>
    <row r="135" spans="1:7" x14ac:dyDescent="0.25">
      <c r="A135" s="13" t="s">
        <v>63</v>
      </c>
      <c r="B135" s="14">
        <v>1</v>
      </c>
      <c r="C135" s="14">
        <v>0</v>
      </c>
      <c r="D135" s="14">
        <v>1</v>
      </c>
      <c r="E135" s="14">
        <v>0</v>
      </c>
      <c r="F135" s="14">
        <v>0</v>
      </c>
      <c r="G135" s="14">
        <f t="shared" ref="G135:G136" si="31">D135-E135</f>
        <v>1</v>
      </c>
    </row>
    <row r="136" spans="1:7" x14ac:dyDescent="0.25">
      <c r="A136" s="13" t="s">
        <v>64</v>
      </c>
      <c r="B136" s="14">
        <v>1</v>
      </c>
      <c r="C136" s="14">
        <v>0</v>
      </c>
      <c r="D136" s="14">
        <v>1</v>
      </c>
      <c r="E136" s="14">
        <v>0</v>
      </c>
      <c r="F136" s="14">
        <v>0</v>
      </c>
      <c r="G136" s="14">
        <f t="shared" si="31"/>
        <v>1</v>
      </c>
    </row>
    <row r="137" spans="1:7" x14ac:dyDescent="0.25">
      <c r="A137" s="12" t="s">
        <v>65</v>
      </c>
      <c r="B137" s="11">
        <f t="shared" ref="B137:G137" si="32">SUM(B138:B142,B144:B145)</f>
        <v>0</v>
      </c>
      <c r="C137" s="11">
        <f t="shared" si="32"/>
        <v>0</v>
      </c>
      <c r="D137" s="11">
        <f t="shared" si="32"/>
        <v>0</v>
      </c>
      <c r="E137" s="11">
        <f t="shared" si="32"/>
        <v>0</v>
      </c>
      <c r="F137" s="11">
        <f t="shared" si="32"/>
        <v>0</v>
      </c>
      <c r="G137" s="11">
        <f t="shared" si="32"/>
        <v>0</v>
      </c>
    </row>
    <row r="138" spans="1:7" x14ac:dyDescent="0.25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25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3">D139-E139</f>
        <v>0</v>
      </c>
    </row>
    <row r="140" spans="1:7" x14ac:dyDescent="0.25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3"/>
        <v>0</v>
      </c>
    </row>
    <row r="141" spans="1:7" x14ac:dyDescent="0.25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3"/>
        <v>0</v>
      </c>
    </row>
    <row r="142" spans="1:7" x14ac:dyDescent="0.25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3"/>
        <v>0</v>
      </c>
    </row>
    <row r="143" spans="1:7" x14ac:dyDescent="0.25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3"/>
        <v>0</v>
      </c>
    </row>
    <row r="144" spans="1:7" x14ac:dyDescent="0.25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3"/>
        <v>0</v>
      </c>
    </row>
    <row r="145" spans="1:7" x14ac:dyDescent="0.25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3"/>
        <v>0</v>
      </c>
    </row>
    <row r="146" spans="1:7" x14ac:dyDescent="0.25">
      <c r="A146" s="12" t="s">
        <v>74</v>
      </c>
      <c r="B146" s="11">
        <f t="shared" ref="B146:G146" si="34">SUM(B147:B149)</f>
        <v>0</v>
      </c>
      <c r="C146" s="11">
        <f t="shared" si="34"/>
        <v>0</v>
      </c>
      <c r="D146" s="11">
        <f t="shared" si="34"/>
        <v>0</v>
      </c>
      <c r="E146" s="11">
        <f t="shared" si="34"/>
        <v>0</v>
      </c>
      <c r="F146" s="11">
        <f t="shared" si="34"/>
        <v>0</v>
      </c>
      <c r="G146" s="11">
        <f t="shared" si="34"/>
        <v>0</v>
      </c>
    </row>
    <row r="147" spans="1:7" x14ac:dyDescent="0.25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25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35">D148-E148</f>
        <v>0</v>
      </c>
    </row>
    <row r="149" spans="1:7" x14ac:dyDescent="0.25">
      <c r="A149" s="13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5"/>
        <v>0</v>
      </c>
    </row>
    <row r="150" spans="1:7" x14ac:dyDescent="0.25">
      <c r="A150" s="12" t="s">
        <v>78</v>
      </c>
      <c r="B150" s="11">
        <f t="shared" ref="B150:G150" si="36">SUM(B151:B157)</f>
        <v>0</v>
      </c>
      <c r="C150" s="11">
        <f t="shared" si="36"/>
        <v>0</v>
      </c>
      <c r="D150" s="11">
        <f t="shared" si="36"/>
        <v>0</v>
      </c>
      <c r="E150" s="11">
        <f t="shared" si="36"/>
        <v>0</v>
      </c>
      <c r="F150" s="11">
        <f t="shared" si="36"/>
        <v>0</v>
      </c>
      <c r="G150" s="11">
        <f t="shared" si="36"/>
        <v>0</v>
      </c>
    </row>
    <row r="151" spans="1:7" x14ac:dyDescent="0.25">
      <c r="A151" s="13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25">
      <c r="A152" s="13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37">D152-E152</f>
        <v>0</v>
      </c>
    </row>
    <row r="153" spans="1:7" x14ac:dyDescent="0.25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7"/>
        <v>0</v>
      </c>
    </row>
    <row r="154" spans="1:7" x14ac:dyDescent="0.25">
      <c r="A154" s="1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37"/>
        <v>0</v>
      </c>
    </row>
    <row r="155" spans="1:7" x14ac:dyDescent="0.25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7"/>
        <v>0</v>
      </c>
    </row>
    <row r="156" spans="1:7" x14ac:dyDescent="0.25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7"/>
        <v>0</v>
      </c>
    </row>
    <row r="157" spans="1:7" x14ac:dyDescent="0.25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7"/>
        <v>0</v>
      </c>
    </row>
    <row r="158" spans="1:7" x14ac:dyDescent="0.25">
      <c r="A158" s="18"/>
      <c r="B158" s="19"/>
      <c r="C158" s="19"/>
      <c r="D158" s="19"/>
      <c r="E158" s="19"/>
      <c r="F158" s="19"/>
      <c r="G158" s="19"/>
    </row>
    <row r="159" spans="1:7" x14ac:dyDescent="0.25">
      <c r="A159" s="20" t="s">
        <v>87</v>
      </c>
      <c r="B159" s="21">
        <f t="shared" ref="B159:G159" si="38">B9+B84</f>
        <v>69062352</v>
      </c>
      <c r="C159" s="21">
        <f t="shared" si="38"/>
        <v>13859846</v>
      </c>
      <c r="D159" s="21">
        <f t="shared" si="38"/>
        <v>82922198</v>
      </c>
      <c r="E159" s="21">
        <f t="shared" si="38"/>
        <v>16274735.85</v>
      </c>
      <c r="F159" s="21">
        <f t="shared" si="38"/>
        <v>16274735.85</v>
      </c>
      <c r="G159" s="21">
        <f t="shared" si="38"/>
        <v>66647462.149999999</v>
      </c>
    </row>
    <row r="160" spans="1:7" x14ac:dyDescent="0.25">
      <c r="A160" s="22"/>
      <c r="B160" s="23"/>
      <c r="C160" s="23"/>
      <c r="D160" s="23"/>
      <c r="E160" s="23"/>
      <c r="F160" s="23"/>
      <c r="G160" s="23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rintOptions horizontalCentered="1"/>
  <pageMargins left="0.51181102362204722" right="0.51181102362204722" top="0.74803149606299213" bottom="0.74803149606299213" header="0.31496062992125984" footer="0.31496062992125984"/>
  <pageSetup scale="55" orientation="portrait" r:id="rId1"/>
  <headerFooter>
    <oddHeader xml:space="preserve">&amp;R&amp;P / &amp;N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2024-04-26T15:05:39Z</dcterms:created>
  <dcterms:modified xsi:type="dcterms:W3CDTF">2024-04-26T15:09:23Z</dcterms:modified>
</cp:coreProperties>
</file>